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52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10" name="ID_CBB2AA15D280422D9BA31CB3DCDC014F"/>
        <xdr:cNvPicPr>
          <a:picLocks noChangeAspect="1"/>
        </xdr:cNvPicPr>
      </xdr:nvPicPr>
      <xdr:blipFill>
        <a:blip r:embed="rId1"/>
        <a:stretch>
          <a:fillRect/>
        </a:stretch>
      </xdr:blipFill>
      <xdr:spPr>
        <a:xfrm>
          <a:off x="7840980" y="9391650"/>
          <a:ext cx="3171825" cy="6248400"/>
        </a:xfrm>
        <a:prstGeom prst="rect">
          <a:avLst/>
        </a:prstGeom>
        <a:noFill/>
        <a:ln w="9525">
          <a:noFill/>
        </a:ln>
      </xdr:spPr>
    </xdr:pic>
  </etc:cellImage>
  <etc:cellImage>
    <xdr:pic>
      <xdr:nvPicPr>
        <xdr:cNvPr id="4" name="ID_0110B9D81AD84CB294509364B14DDDCE"/>
        <xdr:cNvPicPr>
          <a:picLocks noChangeAspect="1"/>
        </xdr:cNvPicPr>
      </xdr:nvPicPr>
      <xdr:blipFill>
        <a:blip r:embed="rId2"/>
        <a:stretch>
          <a:fillRect/>
        </a:stretch>
      </xdr:blipFill>
      <xdr:spPr>
        <a:xfrm>
          <a:off x="5494020" y="1536700"/>
          <a:ext cx="1914525" cy="2809875"/>
        </a:xfrm>
        <a:prstGeom prst="rect">
          <a:avLst/>
        </a:prstGeom>
        <a:noFill/>
        <a:ln w="9525">
          <a:noFill/>
        </a:ln>
      </xdr:spPr>
    </xdr:pic>
  </etc:cellImage>
  <etc:cellImage>
    <xdr:pic>
      <xdr:nvPicPr>
        <xdr:cNvPr id="23" name="ID_5CD7FC377E904351A6AD29042CE24B49"/>
        <xdr:cNvPicPr>
          <a:picLocks noChangeAspect="1"/>
        </xdr:cNvPicPr>
      </xdr:nvPicPr>
      <xdr:blipFill>
        <a:blip r:embed="rId3"/>
        <a:stretch>
          <a:fillRect/>
        </a:stretch>
      </xdr:blipFill>
      <xdr:spPr>
        <a:xfrm>
          <a:off x="10043160" y="184724040"/>
          <a:ext cx="4705350" cy="6619875"/>
        </a:xfrm>
        <a:prstGeom prst="rect">
          <a:avLst/>
        </a:prstGeom>
        <a:noFill/>
        <a:ln w="9525">
          <a:noFill/>
        </a:ln>
      </xdr:spPr>
    </xdr:pic>
  </etc:cellImage>
  <etc:cellImage>
    <xdr:pic>
      <xdr:nvPicPr>
        <xdr:cNvPr id="3" name="ID_3E819ADD5E89445C9006894B5496E1D9"/>
        <xdr:cNvPicPr>
          <a:picLocks noChangeAspect="1"/>
        </xdr:cNvPicPr>
      </xdr:nvPicPr>
      <xdr:blipFill>
        <a:blip r:embed="rId4"/>
        <a:stretch>
          <a:fillRect/>
        </a:stretch>
      </xdr:blipFill>
      <xdr:spPr>
        <a:xfrm>
          <a:off x="7757160" y="14009370"/>
          <a:ext cx="2419350" cy="2524125"/>
        </a:xfrm>
        <a:prstGeom prst="rect">
          <a:avLst/>
        </a:prstGeom>
        <a:noFill/>
        <a:ln w="9525">
          <a:noFill/>
        </a:ln>
      </xdr:spPr>
    </xdr:pic>
  </etc:cellImage>
  <etc:cellImage>
    <xdr:pic>
      <xdr:nvPicPr>
        <xdr:cNvPr id="20" name="ID_1071B53FBEFA4532B97249811A793316"/>
        <xdr:cNvPicPr>
          <a:picLocks noChangeAspect="1"/>
        </xdr:cNvPicPr>
      </xdr:nvPicPr>
      <xdr:blipFill>
        <a:blip r:embed="rId5"/>
        <a:stretch>
          <a:fillRect/>
        </a:stretch>
      </xdr:blipFill>
      <xdr:spPr>
        <a:xfrm>
          <a:off x="7840980" y="357317040"/>
          <a:ext cx="2752725" cy="4467225"/>
        </a:xfrm>
        <a:prstGeom prst="rect">
          <a:avLst/>
        </a:prstGeom>
        <a:noFill/>
        <a:ln w="9525">
          <a:noFill/>
        </a:ln>
      </xdr:spPr>
    </xdr:pic>
  </etc:cellImage>
  <etc:cellImage>
    <xdr:pic>
      <xdr:nvPicPr>
        <xdr:cNvPr id="14" name="ID_7881793321384FD38C1646526521B033"/>
        <xdr:cNvPicPr>
          <a:picLocks noChangeAspect="1"/>
        </xdr:cNvPicPr>
      </xdr:nvPicPr>
      <xdr:blipFill>
        <a:blip r:embed="rId6"/>
        <a:stretch>
          <a:fillRect/>
        </a:stretch>
      </xdr:blipFill>
      <xdr:spPr>
        <a:xfrm>
          <a:off x="9334500" y="26349960"/>
          <a:ext cx="3562350" cy="2333625"/>
        </a:xfrm>
        <a:prstGeom prst="rect">
          <a:avLst/>
        </a:prstGeom>
        <a:noFill/>
        <a:ln w="9525">
          <a:noFill/>
        </a:ln>
      </xdr:spPr>
    </xdr:pic>
  </etc:cellImage>
  <etc:cellImage>
    <xdr:pic>
      <xdr:nvPicPr>
        <xdr:cNvPr id="15" name="ID_F080CB642B30468A8A67C08549B47CE1"/>
        <xdr:cNvPicPr>
          <a:picLocks noChangeAspect="1"/>
        </xdr:cNvPicPr>
      </xdr:nvPicPr>
      <xdr:blipFill>
        <a:blip r:embed="rId7"/>
        <a:stretch>
          <a:fillRect/>
        </a:stretch>
      </xdr:blipFill>
      <xdr:spPr>
        <a:xfrm>
          <a:off x="9334500" y="31104840"/>
          <a:ext cx="4276725" cy="2409825"/>
        </a:xfrm>
        <a:prstGeom prst="rect">
          <a:avLst/>
        </a:prstGeom>
        <a:noFill/>
        <a:ln w="9525">
          <a:noFill/>
        </a:ln>
      </xdr:spPr>
    </xdr:pic>
  </etc:cellImage>
  <etc:cellImage>
    <xdr:pic>
      <xdr:nvPicPr>
        <xdr:cNvPr id="11" name="ID_31BEFE1C5CCB46A99EA82D2EEF4105E1"/>
        <xdr:cNvPicPr>
          <a:picLocks noChangeAspect="1"/>
        </xdr:cNvPicPr>
      </xdr:nvPicPr>
      <xdr:blipFill>
        <a:blip r:embed="rId8"/>
        <a:stretch>
          <a:fillRect/>
        </a:stretch>
      </xdr:blipFill>
      <xdr:spPr>
        <a:xfrm>
          <a:off x="9334500" y="36225480"/>
          <a:ext cx="3943350" cy="2466975"/>
        </a:xfrm>
        <a:prstGeom prst="rect">
          <a:avLst/>
        </a:prstGeom>
        <a:noFill/>
        <a:ln w="9525">
          <a:noFill/>
        </a:ln>
      </xdr:spPr>
    </xdr:pic>
  </etc:cellImage>
  <etc:cellImage>
    <xdr:pic>
      <xdr:nvPicPr>
        <xdr:cNvPr id="17" name="ID_9155820D393641279A7B566D875D01EA"/>
        <xdr:cNvPicPr>
          <a:picLocks noChangeAspect="1"/>
        </xdr:cNvPicPr>
      </xdr:nvPicPr>
      <xdr:blipFill>
        <a:blip r:embed="rId9"/>
        <a:stretch>
          <a:fillRect/>
        </a:stretch>
      </xdr:blipFill>
      <xdr:spPr>
        <a:xfrm>
          <a:off x="10043160" y="156560520"/>
          <a:ext cx="3248025" cy="2562225"/>
        </a:xfrm>
        <a:prstGeom prst="rect">
          <a:avLst/>
        </a:prstGeom>
        <a:noFill/>
        <a:ln w="9525">
          <a:noFill/>
        </a:ln>
      </xdr:spPr>
    </xdr:pic>
  </etc:cellImage>
  <etc:cellImage>
    <xdr:pic>
      <xdr:nvPicPr>
        <xdr:cNvPr id="12" name="ID_A9E91C18AA8944C983244C17D515F2D5"/>
        <xdr:cNvPicPr>
          <a:picLocks noChangeAspect="1"/>
        </xdr:cNvPicPr>
      </xdr:nvPicPr>
      <xdr:blipFill>
        <a:blip r:embed="rId10"/>
        <a:stretch>
          <a:fillRect/>
        </a:stretch>
      </xdr:blipFill>
      <xdr:spPr>
        <a:xfrm>
          <a:off x="7840980" y="275958300"/>
          <a:ext cx="3171825" cy="4914900"/>
        </a:xfrm>
        <a:prstGeom prst="rect">
          <a:avLst/>
        </a:prstGeom>
        <a:noFill/>
        <a:ln w="9525">
          <a:noFill/>
        </a:ln>
      </xdr:spPr>
    </xdr:pic>
  </etc:cellImage>
  <etc:cellImage>
    <xdr:pic>
      <xdr:nvPicPr>
        <xdr:cNvPr id="6" name="ID_7C52CA77055548E9B5BC2D2D6803263C"/>
        <xdr:cNvPicPr>
          <a:picLocks noChangeAspect="1"/>
        </xdr:cNvPicPr>
      </xdr:nvPicPr>
      <xdr:blipFill>
        <a:blip r:embed="rId11"/>
        <a:stretch>
          <a:fillRect/>
        </a:stretch>
      </xdr:blipFill>
      <xdr:spPr>
        <a:xfrm>
          <a:off x="7757160" y="201560430"/>
          <a:ext cx="2790825" cy="7038975"/>
        </a:xfrm>
        <a:prstGeom prst="rect">
          <a:avLst/>
        </a:prstGeom>
        <a:noFill/>
        <a:ln w="9525">
          <a:noFill/>
        </a:ln>
      </xdr:spPr>
    </xdr:pic>
  </etc:cellImage>
  <etc:cellImage>
    <xdr:pic>
      <xdr:nvPicPr>
        <xdr:cNvPr id="16" name="ID_06448005B6394458AFDEC1D3D46F5CDE"/>
        <xdr:cNvPicPr>
          <a:picLocks noChangeAspect="1"/>
        </xdr:cNvPicPr>
      </xdr:nvPicPr>
      <xdr:blipFill>
        <a:blip r:embed="rId12"/>
        <a:stretch>
          <a:fillRect/>
        </a:stretch>
      </xdr:blipFill>
      <xdr:spPr>
        <a:xfrm>
          <a:off x="10043160" y="151805640"/>
          <a:ext cx="10629900" cy="4200525"/>
        </a:xfrm>
        <a:prstGeom prst="rect">
          <a:avLst/>
        </a:prstGeom>
        <a:noFill/>
        <a:ln w="9525">
          <a:noFill/>
        </a:ln>
      </xdr:spPr>
    </xdr:pic>
  </etc:cellImage>
  <etc:cellImage>
    <xdr:pic>
      <xdr:nvPicPr>
        <xdr:cNvPr id="18" name="ID_17D2833C42394BD7AB18396BCA186542"/>
        <xdr:cNvPicPr>
          <a:picLocks noChangeAspect="1"/>
        </xdr:cNvPicPr>
      </xdr:nvPicPr>
      <xdr:blipFill>
        <a:blip r:embed="rId13"/>
        <a:stretch>
          <a:fillRect/>
        </a:stretch>
      </xdr:blipFill>
      <xdr:spPr>
        <a:xfrm>
          <a:off x="10043160" y="177591720"/>
          <a:ext cx="5848350" cy="3381375"/>
        </a:xfrm>
        <a:prstGeom prst="rect">
          <a:avLst/>
        </a:prstGeom>
        <a:noFill/>
        <a:ln w="9525">
          <a:noFill/>
        </a:ln>
      </xdr:spPr>
    </xdr:pic>
  </etc:cellImage>
  <etc:cellImage>
    <xdr:pic>
      <xdr:nvPicPr>
        <xdr:cNvPr id="26" name="ID_9B1B444A3B814379969829A9D3E84045"/>
        <xdr:cNvPicPr>
          <a:picLocks noChangeAspect="1"/>
        </xdr:cNvPicPr>
      </xdr:nvPicPr>
      <xdr:blipFill>
        <a:blip r:embed="rId14"/>
        <a:stretch>
          <a:fillRect/>
        </a:stretch>
      </xdr:blipFill>
      <xdr:spPr>
        <a:xfrm>
          <a:off x="10043160" y="248198640"/>
          <a:ext cx="1752600" cy="1476375"/>
        </a:xfrm>
        <a:prstGeom prst="rect">
          <a:avLst/>
        </a:prstGeom>
        <a:noFill/>
        <a:ln w="9525">
          <a:noFill/>
        </a:ln>
      </xdr:spPr>
    </xdr:pic>
  </etc:cellImage>
  <etc:cellImage>
    <xdr:pic>
      <xdr:nvPicPr>
        <xdr:cNvPr id="7" name="ID_41C59672A1564A70A158AE76EDA319C9"/>
        <xdr:cNvPicPr>
          <a:picLocks noChangeAspect="1"/>
        </xdr:cNvPicPr>
      </xdr:nvPicPr>
      <xdr:blipFill>
        <a:blip r:embed="rId15"/>
        <a:stretch>
          <a:fillRect/>
        </a:stretch>
      </xdr:blipFill>
      <xdr:spPr>
        <a:xfrm>
          <a:off x="7757160" y="200569830"/>
          <a:ext cx="2533650" cy="2247900"/>
        </a:xfrm>
        <a:prstGeom prst="rect">
          <a:avLst/>
        </a:prstGeom>
        <a:noFill/>
        <a:ln w="9525">
          <a:noFill/>
        </a:ln>
      </xdr:spPr>
    </xdr:pic>
  </etc:cellImage>
  <etc:cellImage>
    <xdr:pic>
      <xdr:nvPicPr>
        <xdr:cNvPr id="5" name="ID_C1F417DD62BC4D7A963C8D66E65507AC"/>
        <xdr:cNvPicPr>
          <a:picLocks noChangeAspect="1"/>
        </xdr:cNvPicPr>
      </xdr:nvPicPr>
      <xdr:blipFill>
        <a:blip r:embed="rId16"/>
        <a:stretch>
          <a:fillRect/>
        </a:stretch>
      </xdr:blipFill>
      <xdr:spPr>
        <a:xfrm>
          <a:off x="7970520" y="346433140"/>
          <a:ext cx="3648075" cy="6886575"/>
        </a:xfrm>
        <a:prstGeom prst="rect">
          <a:avLst/>
        </a:prstGeom>
        <a:noFill/>
        <a:ln w="9525">
          <a:noFill/>
        </a:ln>
      </xdr:spPr>
    </xdr:pic>
  </etc:cellImage>
  <etc:cellImage>
    <xdr:pic>
      <xdr:nvPicPr>
        <xdr:cNvPr id="9" name="ID_DDB5CF548014409D9BB8052DD9131875"/>
        <xdr:cNvPicPr>
          <a:picLocks noChangeAspect="1"/>
        </xdr:cNvPicPr>
      </xdr:nvPicPr>
      <xdr:blipFill>
        <a:blip r:embed="rId17"/>
        <a:stretch>
          <a:fillRect/>
        </a:stretch>
      </xdr:blipFill>
      <xdr:spPr>
        <a:xfrm>
          <a:off x="7970520" y="347621860"/>
          <a:ext cx="6486525" cy="5429250"/>
        </a:xfrm>
        <a:prstGeom prst="rect">
          <a:avLst/>
        </a:prstGeom>
        <a:noFill/>
        <a:ln w="9525">
          <a:noFill/>
        </a:ln>
      </xdr:spPr>
    </xdr:pic>
  </etc:cellImage>
  <etc:cellImage>
    <xdr:pic>
      <xdr:nvPicPr>
        <xdr:cNvPr id="13" name="ID_B241CCE153284978999AE73D1833E5D7" descr="微信图片_20251007150710_187_165"/>
        <xdr:cNvPicPr>
          <a:picLocks noChangeAspect="1"/>
        </xdr:cNvPicPr>
      </xdr:nvPicPr>
      <xdr:blipFill>
        <a:blip r:embed="rId18"/>
        <a:stretch>
          <a:fillRect/>
        </a:stretch>
      </xdr:blipFill>
      <xdr:spPr>
        <a:xfrm>
          <a:off x="8894445" y="353691190"/>
          <a:ext cx="871855" cy="1543050"/>
        </a:xfrm>
        <a:prstGeom prst="rect">
          <a:avLst/>
        </a:prstGeom>
      </xdr:spPr>
    </xdr:pic>
  </etc:cellImage>
  <etc:cellImage>
    <xdr:pic>
      <xdr:nvPicPr>
        <xdr:cNvPr id="19" name="ID_DD41273323534B59A9BD5B538E4C1355" descr="微信图片_20251007202355_27_270"/>
        <xdr:cNvPicPr>
          <a:picLocks noChangeAspect="1"/>
        </xdr:cNvPicPr>
      </xdr:nvPicPr>
      <xdr:blipFill>
        <a:blip r:embed="rId19"/>
        <a:stretch>
          <a:fillRect/>
        </a:stretch>
      </xdr:blipFill>
      <xdr:spPr>
        <a:xfrm>
          <a:off x="8861425" y="346806520"/>
          <a:ext cx="920115" cy="998855"/>
        </a:xfrm>
        <a:prstGeom prst="rect">
          <a:avLst/>
        </a:prstGeom>
      </xdr:spPr>
    </xdr:pic>
  </etc:cellImage>
  <etc:cellImage>
    <xdr:pic>
      <xdr:nvPicPr>
        <xdr:cNvPr id="21" name="ID_BC115BF191E449EC9A2C2B8F511331F9" descr="微信图片_20251007202356_28_270"/>
        <xdr:cNvPicPr>
          <a:picLocks noChangeAspect="1"/>
        </xdr:cNvPicPr>
      </xdr:nvPicPr>
      <xdr:blipFill>
        <a:blip r:embed="rId20"/>
        <a:stretch>
          <a:fillRect/>
        </a:stretch>
      </xdr:blipFill>
      <xdr:spPr>
        <a:xfrm>
          <a:off x="8861425" y="350292670"/>
          <a:ext cx="896620" cy="871855"/>
        </a:xfrm>
        <a:prstGeom prst="rect">
          <a:avLst/>
        </a:prstGeom>
      </xdr:spPr>
    </xdr:pic>
  </etc:cellImage>
  <etc:cellImage>
    <xdr:pic>
      <xdr:nvPicPr>
        <xdr:cNvPr id="22" name="ID_39D9BEA7B25442C89642B72A01F4FE4D"/>
        <xdr:cNvPicPr>
          <a:picLocks noChangeAspect="1"/>
        </xdr:cNvPicPr>
      </xdr:nvPicPr>
      <xdr:blipFill>
        <a:blip r:embed="rId21"/>
        <a:stretch>
          <a:fillRect/>
        </a:stretch>
      </xdr:blipFill>
      <xdr:spPr>
        <a:xfrm>
          <a:off x="9058275" y="1133475"/>
          <a:ext cx="843915" cy="672465"/>
        </a:xfrm>
        <a:prstGeom prst="rect">
          <a:avLst/>
        </a:prstGeom>
        <a:noFill/>
        <a:ln w="9525">
          <a:noFill/>
        </a:ln>
      </xdr:spPr>
    </xdr:pic>
  </etc:cellImage>
  <etc:cellImage>
    <xdr:pic>
      <xdr:nvPicPr>
        <xdr:cNvPr id="24" name="ID_2EA75803810B46189D9CF793A93FB4E0"/>
        <xdr:cNvPicPr>
          <a:picLocks noChangeAspect="1"/>
        </xdr:cNvPicPr>
      </xdr:nvPicPr>
      <xdr:blipFill>
        <a:blip r:embed="rId22"/>
        <a:stretch>
          <a:fillRect/>
        </a:stretch>
      </xdr:blipFill>
      <xdr:spPr>
        <a:xfrm>
          <a:off x="9025255" y="275590000"/>
          <a:ext cx="873760" cy="882650"/>
        </a:xfrm>
        <a:prstGeom prst="rect">
          <a:avLst/>
        </a:prstGeom>
        <a:noFill/>
        <a:ln w="9525">
          <a:noFill/>
        </a:ln>
      </xdr:spPr>
    </xdr:pic>
  </etc:cellImage>
  <etc:cellImage>
    <xdr:pic>
      <xdr:nvPicPr>
        <xdr:cNvPr id="2" name="ID_D7CE8FA4308942A9A7E37C98A64573DC"/>
        <xdr:cNvPicPr>
          <a:picLocks noChangeAspect="1"/>
        </xdr:cNvPicPr>
      </xdr:nvPicPr>
      <xdr:blipFill>
        <a:blip r:embed="rId23"/>
        <a:stretch>
          <a:fillRect/>
        </a:stretch>
      </xdr:blipFill>
      <xdr:spPr>
        <a:xfrm>
          <a:off x="9025255" y="40665400"/>
          <a:ext cx="911225" cy="722630"/>
        </a:xfrm>
        <a:prstGeom prst="rect">
          <a:avLst/>
        </a:prstGeom>
        <a:noFill/>
        <a:ln w="9525">
          <a:noFill/>
        </a:ln>
      </xdr:spPr>
    </xdr:pic>
  </etc:cellImage>
</etc:cellImages>
</file>

<file path=xl/sharedStrings.xml><?xml version="1.0" encoding="utf-8"?>
<sst xmlns="http://schemas.openxmlformats.org/spreadsheetml/2006/main" count="236" uniqueCount="122">
  <si>
    <t>豸龙集团办公家具、窗帘采购清单</t>
  </si>
  <si>
    <t>一、家具部分</t>
  </si>
  <si>
    <t>序号</t>
  </si>
  <si>
    <t>产品
名称</t>
  </si>
  <si>
    <t>技术参数和要求</t>
  </si>
  <si>
    <t>数量</t>
  </si>
  <si>
    <t>单位</t>
  </si>
  <si>
    <t>最高控制单价</t>
  </si>
  <si>
    <t>产品图片</t>
  </si>
  <si>
    <t>备注</t>
  </si>
  <si>
    <t>模块化办公桌</t>
  </si>
  <si>
    <t xml:space="preserve">1、规格 1400*600*750
2、刨花板(实木颗粒板)：依据GB/T 4897-2015《刨花板》；GB 18580-2017《室内装饰装修材料人造板及其制品中甲醛释放限量》；GB/T 39600-2021《人造板及其制品甲醛释放量分级》；GB/T 35601-2017《绿色产品评价 人造板和木质地板》;GB/T17657-2022《人造板及饰面人造板理化性能试验方法》；QB/T 4371-2012《家具抗菌性能的评价》;JC/T 2039-2010《抗菌防霉木质装饰板》的检测标准。甲醛释放量(1m气候箱法)：未检出（≥52H）；抗菌性能（抑菌性）：金黄色葡萄球菌Staphylococcusaureus SHBCCD14279(ATCC6538)≥99.20%(培养24h)；防霉菌性能的检测结果：0级(不长)；防潮性能
（煮沸-干燥法）：内胶合强度≥0.12MPa。
3、热熔胶(胶黏剂)：依据HJ2541-2016《环境标志产品技术要求 胶粘剂》:GB 18583-2008《室内装饰装修材料 胶粘剂中有害物质限量》;GB/T 21604-2022《化学品 急性皮肤刺激性/腐蚀性试验方法》;HG/T 3660-1999《热熔胶粘剂熔融粘度的测定》的检测标准。急性皮肤刺激性/腐蚀性试验：检测结果为无刺激性；本体型胶粘剂中有害物质限量值：总挥发性有机物≤5g/L；本体型建筑胶粘剂中有毒有害物质的限量要求：游离甲苯二异氰酸酯未检出；
4、PVC封边条(封边条)：依据QB/T 4463-2013《家具用封边条技术要求》；GB/T 2406.2-2009《塑料 用氧指数法测定燃烧行为 第 2部分:室温试验》; GB/T 4615-2013《聚氣乙烯 残留氯乙烯单体的测定 气相色谱法》的检测标准。塑料封边条有害物质限量：甲醛释放量未检出、可迁移元素（可溶素性重金属)未检出；残留氯乙烯单体：未检出。
5、不锈钢液压门铰(铰链）:依据QB/T 2189-2013《家具五金 杯状暗铰链》;GB/T 4336-2016《碳素钢和中低合金钢 多元素含量的测定火花放电原子发射光谱法(常规法)》;QB/T3828-1999《轻工产品金属镀层和化学处理层的耐腐蚀试验方法 铜盐加速乙酸盐雾试验(CASS)法》;QB/T 3832-1999《轻工产品金属镀层腐蚀试验结果的评价》的检测标准。铜盐加速乙酸盐雾试验(CASS)连续喷雾500h镀(涂)层对基体的保护等级和镀(涂)层本身耐腐蚀等级≥10级；过载：检测结果为满足要求。
6、导轨(缓冲导轨)：依据QB/T 2454-2013《家具五金抽导轨》；GB/T4336-2016《碳索钢和中低合金钢 多元素含量的测定火花放电原子发射光谱法(常规法)》；QB/T 3828-1999《轻工产品金属镀层和化学处理层的耐腐蚀试验方法 铜盐加速乙酸盐雾试验(CASS)法》；QB/T 3832-1999《轻工产品金属镀层腐蚀试验结果的评价》；GB/T11253-2019《碳素结构钢冷轧钢板及钢带》的检测标准。过载、功能的单项评价为合格；铜盐加速乙酸盐雾试验(CASS)连续喷雾500h镀(涂)层对基体的保护等级和镀(涂)层本身耐腐蚀等级≥10级；化学成分（质量分数)/%检测结果均应达到或高于技术要求标准。
</t>
  </si>
  <si>
    <t>位</t>
  </si>
  <si>
    <t>830元</t>
  </si>
  <si>
    <t>四人位八组；双人位三组
原木色+白色</t>
  </si>
  <si>
    <t>办公椅</t>
  </si>
  <si>
    <t>1、尺寸：540*600*930
2、弓形脚：依据GB/T 4336-2016《碳素钢和中低合金钢 多元素含量的测定 火花放电原子发射光谱法(常规法)》;QB/T 3828-1999《轻工产品金属镀层和化学处理层的耐腐蚀试验方法 铜盐加速乙酸盐雾试验(CASS)法》;QB/T 3832-1999《轻工产品金属镀层腐蚀试验结果的评价》;GB/T 11253-2019《碳素结构钢冷轧钢板及钢带》的检测标准。 铜盐加速乙酸盐雾试验(CASS)连续喷雾500h镀(涂)层对基体的保护等级和镀(涂)层本身耐腐蚀等级≥10级。
3、海绵：依据GB/T 6344-2008《软质泡沫聚合材料 拉伸强度和断裂伸长率的测定》:GB/T 6343-2009《泡沫塑料及橡胶 表观密度的测定》:GB/T 10802-2006《通用软质聚醚型聚氨酯泡沫塑料》;GB/T 9640-2008《软质和硬质泡沫聚合材料 加速老化试验方法》;QB/T2819-2006《软质泡沫材料长期疲劳性能的测定》的检测标准。感官要求、物理力学性能、长度、宽度极限偏差、厚度极限偏差、恒定负荷反复压陷疲劳性能的单项评价均为合格。
4、网布：依据HJ2546-2016《环境标志产品技术要求 纺织产品》;GB/T 20386-2006《纺织品邻苯基酚的测定》:GB 18401-2010《国家纺织产品基本安全技术规范》:GB/T20384-2006《纺织品 氯化苯和氯化甲苯残留量的测定》的检测标准。甲醛含量：未检出；3,3'-二甲基-4,4'-二氨基二苯甲烷：未检出； 4,4'-亚甲基-二-(2-氯苯胺)：未检出；4,4'-二氨基二苯醚：未检出；4,4'-二氨基二苯硫醚：未检出;邻甲苯胺:未检出；2,4-二氨基甲苯：未检出；邻苯基苯酚含量：未检出；氯化苯残留量：未检出；氯化甲苯残留量：未检出。</t>
  </si>
  <si>
    <t>张</t>
  </si>
  <si>
    <t>260元</t>
  </si>
  <si>
    <t>黑色</t>
  </si>
  <si>
    <t>钢制文件柜</t>
  </si>
  <si>
    <t>1、规格尺寸：390*840*1800，钢板实测厚度0.8mm.
2、冷扎钢板：依据GB/T 4336-2016《碳素钢和中低合金钢 多元素含量的测定 火花放电原子发射光谱法(常规法)》:QB/T 3832-1999《轻工产品金属镀层腐蚀试验结果的评价》;QB/T3828-1999《轻工产品金属镀层和化学处理层的耐腐蚀试验方法 铜盐加速乙酸盐雾试验(CASS)法》:GB/T 3325-2017《金属家具通用技术条件》:GB/T 11253-2019《碳素结构钢冷轧钢板及钢带》:GB/T 10561-2005《钢中非金属夹杂物含量的测定一标准评级图显微检验法》:GB/T224-2019《钢的脱碳层深度测定法》:GB/T 10561-2023《钢中非金属夹杂物含量的测定 标准评级图显微检验法》的检测标准。产品表面涂饰层/覆面材料理化性能：金属喷漆（塑)涂层的硬度≥5H；铜盐加速乙酸盐雾试验(CASS)连续喷雾500h镀(涂)层对基体的保护等级和镀(涂)层本身耐腐蚀等级≥10级；力学性能、化学成分（质量分数)/%的单项评价均为：合格。
3、塑粉(静电喷涂粉末）：依据HG/T 2006-2022《热固性和热塑性粉末涂料》的检测标准。I型1类热固性粉末涂料的要求：耐酸性[3%(质量分数)盐酸溶液]240h无异常；耐盐雾性（中性）：检测结果为划痕处单向腐蚀蔓延度≤0.9mm 。划痕处无起泡、生锈、开裂、剥落等异常现象；
4、锁具（锁）依据GB/T 4336-2016《碳素钢和中低合金钢 多元素含量的测定 火花放电原子发射光谱法(常规法)》QB/T 1621-2015《家具锁》;QB/T 3832-1999《轻工产品金属镀层腐蚀试验结果的评价》:QB/T 3828-1999《轻工产品金属镀层和化学处理层的耐腐蚀试验方法 铜盐加速乙酸盐雾试验(CASS)法》;GB/T11253-2019《碳素结构钢冷轧钢板及钢带》的检测标准。牢固度：锁芯拨动件扭矩在锁芯拨动件在承受0.70N m扭矩后，应能正常使用；铜盐加速乙酸盐雾试验(CASS)连续喷雾500h镀(涂)层对基体的保护等级和镀(涂)层本身耐腐蚀等级≥10级；化学成分（质量分数)/%检测结果均应达到或高于技术要求标准。</t>
  </si>
  <si>
    <t>个</t>
  </si>
  <si>
    <t>970元</t>
  </si>
  <si>
    <t>电泳白</t>
  </si>
  <si>
    <t>洽谈椅</t>
  </si>
  <si>
    <t>1、尺寸：560*540*930
2、折叠支架脚：依据GB/T 4336-2016《碳素钢和中低合金钢 多元素含量的测定 火花放电原子发射光谱法(常规法)》;QB/T 3828-1999《轻工产品金属镀层和化学处理层的耐腐蚀试验方法 铜盐加速乙酸盐雾试验(CASS)法》;QB/T 3832-1999《轻工产品金属镀层腐蚀试验结果的评价》;GB/T 11253-2019《碳素结构钢冷轧钢板及钢带》的检测标准。 铜盐加速乙酸盐雾试验(CASS)连续喷雾500h镀(涂)层对基体的保护等级和镀(涂)层本身耐腐蚀等级≥10级。
3、海绵：依据GB/T 6344-2008《软质泡沫聚合材料 拉伸强度和断裂伸长率的测定》:GB/T 6343-2009《泡沫塑料及橡胶 表观密度的测定》:GB/T 10802-2006《通用软质聚醚型聚氨酯泡沫塑料》;GB/T 9640-2008《软质和硬质泡沫聚合材料 加速老化试验方法》;QB/T2819-2006《软质泡沫材料长期疲劳性能的测定》的检测标准。感官要求、物理力学性能、长度、宽度极限偏差、厚度极限偏差、恒定负荷反复压陷疲劳性能的单项评价均为合格。
4、西皮：依据QB/T 4045-2010《聚氨酯家居用合成革安全技术条件》;HJ507-2009《环境标志产品技术要求 皮革和合成革》;GB/T22932-2008《皮革和毛皮化学试验有机锡化合物的测定》的检测标准。安全要求：重金属总量（铅、镉）、五氯苯酚、可裂解出致癌芳香胺的偶氮染料的检测结果均为：未检出。</t>
  </si>
  <si>
    <t>茶水柜</t>
  </si>
  <si>
    <t>1、规格 :800*400*850
2、刨花板(实木颗粒板)：依据GB/T 4897-2015《刨花板》；GB 18580-2017《室内装饰装修材料人造板及其制品中甲醛释放限量》；GB/T 39600-2021《人造板及其制品甲醛释放量分级》；GB/T 35601-2017《绿色产品评价 人造板和木质地板》;GB/T17657-2022《人造板及饰面人造板理化性能试验方法》；QB/T 4371-2012《家具抗菌性能的评价》;JC/T 2039-2010《抗菌防霉木质装饰板》的检测标准。甲醛释放量(1m气候箱法)：未检出（≥52H）；抗菌性能（抑菌性）：金黄色葡萄球菌Staphylococcusaureus SHBCCD14279(ATCC6538)≥99.20%(培养24h)；防霉菌性能的检测结果：0级(不长)；防潮性能
（煮沸-干燥法）：内胶合强度≥0.12MPa。
3、热熔胶(胶黏剂)：依据HJ2541-2016《环境标志产品技术要求 胶粘剂》:GB 18583-2008《室内装饰装修材料 胶粘剂中有害物质限量》;GB/T 21604-2022《化学品 急性皮肤刺激性/腐蚀性试验方法》;HG/T 3660-1999《热熔胶粘剂熔融粘度的测定》的检测标准。急性皮肤刺激性/腐蚀性试验：检测结果为无刺激性；本体型胶粘剂中有害物质限量值：总挥发性有机物≤5g/L；本体型建筑胶粘剂中有毒有害物质的限量要求：游离甲苯二异氰酸酯未检出；
4、PVC封边条(封边条)：依据QB/T 4463-2013《家具用封边条技术要求》；GB/T 2406.2-2009《塑料 用氧指数法测定燃烧行为 第 2部分:室温试验》; GB/T 4615-2013《聚氣乙烯 残留氯乙烯单体的测定 气相色谱法》的检测标准。塑料封边条有害物质限量：甲醛释放量未检出、可迁移元素（可溶素性重金属)未检出；残留氯乙烯单体：未检出。
5、不锈钢液压门铰(铰链）:依据QB/T 2189-2013《家具五金 杯状暗铰链》;GB/T 4336-2016《碳素钢和中低合金钢 多元素含量的测定火花放电原子发射光谱法(常规法)》;QB/T3828-1999《轻工产品金属镀层和化学处理层的耐腐蚀试验方法 铜盐加速乙酸盐雾试验(CASS)法》;QB/T 3832-1999《轻工产品金属镀层腐蚀试验结果的评价》的检测标准。铜盐加速乙酸盐雾试验(CASS)连续喷雾500h镀(涂)层对基体的保护等级和镀(涂)层本身耐腐蚀等级≥10级；过载：检测结果为满足要求。
6、导轨(缓冲导轨)：依据QB/T 2454-2013《家具五金抽导轨》；GB/T4336-2016《碳索钢和中低合金钢 多元素含量的测定火花放电原子发射光谱法(常规法)》；QB/T 3828-1999《轻工产品金属镀层和化学处理层的耐腐蚀试验方法 铜盐加速乙酸盐雾试验(CASS)法》；QB/T 3832-1999《轻工产品金属镀层腐蚀试验结果的评价》；GB/T11253-2019《碳素结构钢冷轧钢板及钢带》的检测标准。过载、功能的单项评价为合格；铜盐加速乙酸盐雾试验(CASS)连续喷雾500h镀(涂)层对基体的保护等级和镀(涂)层本身耐腐蚀等级≥10级；化学成分（质量分数)/%检测结果均应达到或高于技术要求标准。</t>
  </si>
  <si>
    <t>860元</t>
  </si>
  <si>
    <t>原木色</t>
  </si>
  <si>
    <t>保险柜</t>
  </si>
  <si>
    <t>1、尺寸：600*560*1200，带指纹锁
2、冷扎钢板：依据GB/T 4336-2016《碳素钢和中低合金钢 多元素含量的测定 火花放电原子发射光谱法(常规法)》:QB/T 3832-1999《轻工产品金属镀层腐蚀试验结果的评价》;QB/T3828-1999《轻工产品金属镀层和化学处理层的耐腐蚀试验方法 铜盐加速乙酸盐雾试验(CASS)法》:GB/T 3325-2017《金属家具通用技术条件》:GB/T 11253-2019《碳素结构钢冷轧钢板及钢带》:GB/T 10561-2005《钢中非金属夹杂物含量的测定一标准评级图显微检验法》:GB/T224-2019《钢的脱碳层深度测定法》:GB/T 10561-2023《钢中非金属夹杂物含量的测定 标准评级图显微检验法》的检测标准。产品表面涂饰层/覆面材料理化性能：金属喷漆（塑)涂层的硬度≥5H；铜盐加速乙酸盐雾试验(CASS)连续喷雾500h镀(涂)层对基体的保护等级和镀(涂)层本身耐腐蚀等级≥10级；力学性能、化学成分（质量分数)/%的单项评价均为：合格。
3、塑粉(静电喷涂粉末）：依据HG/T 2006-2022《热固性和热塑性粉末涂料》的检测标准。I型1类热固性粉末涂料的要求：耐酸性[3%(质量分数)盐酸溶液]240h无异常；耐盐雾性（中性）：检测结果为划痕处单向腐蚀蔓延度≤0.9mm 。划痕处无起泡、生锈、开裂、剥落等异常现象；
4、锁具（锁）依据GB/T 4336-2016《碳素钢和中低合金钢 多元素含量的测定 火花放电原子发射光谱法(常规法)》QB/T 1621-2015《家具锁》;QB/T 3832-1999《轻工产品金属镀层腐蚀试验结果的评价》:QB/T 3828-1999《轻工产品金属镀层和化学处理层的耐腐蚀试验方法 铜盐加速乙酸盐雾试验(CASS)法》;GB/T11253-2019《碳素结构钢冷轧钢板及钢带》的检测标准。牢固度：锁芯拨动件扭矩在锁芯拨动件在承受0.70N m扭矩后，应能正常使用；铜盐加速乙酸盐雾试验(CASS)连续喷雾500h镀(涂)层对基体的保护等级和镀(涂)层本身耐腐蚀等级≥10级；化学成分（质量分数)/%检测结果均应达到或高于技术要求标准。</t>
  </si>
  <si>
    <t>2000元</t>
  </si>
  <si>
    <t>会议桌</t>
  </si>
  <si>
    <r>
      <rPr>
        <sz val="9"/>
        <rFont val="微软雅黑"/>
        <charset val="134"/>
      </rPr>
      <t>1、尺寸：3500*1500*750
▲2、刨花板(实木颗粒板)：依据GB/T 4897-2015《刨花板》；GB 18580-2017《室内装饰装修材料人造板及其制品中甲醛释放限量》；GB/T 39600-2021《人造板及其制品甲醛释放量分级》；GB/T 35601-2017《绿色产品评价 人造板和木质地板》;GB/T17657-2022《人造板及饰面人造板理化性能试验方法》；QB/T 4371-2012《家具抗菌性能的评价》;JC/T 2039-2010《抗菌防霉木质装饰板》的检测标准。甲醛释放量(1m气候箱法)：未检出（≥52H）；抗菌性能（抑菌性）：金黄色葡萄球菌Staphylococcusaureus SHBCCD14279(ATCC6538)≥99.20%(培养24h)；防霉菌性能的检测结果：0级(不长)；防潮性能
（煮沸-干燥法）：内胶合强度≥0.12MPa。</t>
    </r>
    <r>
      <rPr>
        <b/>
        <sz val="9"/>
        <rFont val="微软雅黑"/>
        <charset val="134"/>
      </rPr>
      <t xml:space="preserve">须提供具有检验检测机构资质的第三方机构出具的有效检验检测报告复印件，还须提供该报告在国家认证认可监督管理委员会网站上查询结果网页的截图打印件佐证，检测报告上须体现“CMA"标志，否则视为未提供 </t>
    </r>
    <r>
      <rPr>
        <sz val="9"/>
        <rFont val="微软雅黑"/>
        <charset val="134"/>
      </rPr>
      <t xml:space="preserve">
▲3、热熔胶(胶黏剂)：依据HJ2541-2016《环境标志产品技术要求 胶粘剂》:GB 18583-2008《室内装饰装修材料 胶粘剂中有害物质限量》;GB/T 21604-2022《化学品 急性皮肤刺激性/腐蚀性试验方法》;HG/T 3660-1999《热熔胶粘剂熔融粘度的测定》的检测标准。急性皮肤刺激性/腐蚀性试验：检测结果为无刺激性；本体型胶粘剂中有害物质限量值：总挥发性有机物≤5g/L；本体型建筑胶粘剂中有毒有害物质的限量要求：游离甲苯二异氰酸酯未检出；</t>
    </r>
    <r>
      <rPr>
        <b/>
        <sz val="9"/>
        <rFont val="微软雅黑"/>
        <charset val="134"/>
      </rPr>
      <t xml:space="preserve">须提供具有检验检测机构资质的第三方机构出具的有效检验检测报告复印件，还须提供该报告在国家认证认可监督管理委员会网站上查询结果网页的截图打印件佐证，检测报告上须体现“CMA"标志，否则视为未提供 </t>
    </r>
    <r>
      <rPr>
        <sz val="9"/>
        <rFont val="微软雅黑"/>
        <charset val="134"/>
      </rPr>
      <t xml:space="preserve">
4、PVC封边条(封边条)：依据QB/T 4463-2013《家具用封边条技术要求》；GB/T 2406.2-2009《塑料 用氧指数法测定燃烧行为 第 2部分:室温试验》; GB/T 4615-2013《聚氣乙烯 残留氯乙烯单体的测定 气相色谱法》的检测标准。塑料封边条有害物质限量：甲醛释放量未检出、可迁移元素（可溶素性重金属)未检出；残留氯乙烯单体：未检出。
5、不锈钢液压门铰(铰链）:依据QB/T 2189-2013《家具五金 杯状暗铰链》;GB/T 4336-2016《碳素钢和中低合金钢 多元素含量的测定火花放电原子发射光谱法(常规法)》;QB/T3828-1999《轻工产品金属镀层和化学处理层的耐腐蚀试验方法 铜盐加速乙酸盐雾试验(CASS)法》;QB/T 3832-1999《轻工产品金属镀层腐蚀试验结果的评价》的检测标准。铜盐加速乙酸盐雾试验(CASS)连续喷雾500h镀(涂)层对基体的保护等级和镀(涂)层本身耐腐蚀等级≥10级；过载：检测结果为满足要求。
 </t>
    </r>
  </si>
  <si>
    <t>2200元</t>
  </si>
  <si>
    <t>会议条桌</t>
  </si>
  <si>
    <t>1、尺寸：1200*400*750
2、刨花板(实木颗粒板)：依据GB/T 4897-2015《刨花板》；GB 18580-2017《室内装饰装修材料人造板及其制品中甲醛释放限量》；GB/T 39600-2021《人造板及其制品甲醛释放量分级》；GB/T 35601-2017《绿色产品评价 人造板和木质地板》;GB/T17657-2022《人造板及饰面人造板理化性能试验方法》；QB/T 4371-2012《家具抗菌性能的评价》;JC/T 2039-2010《抗菌防霉木质装饰板》的检测标准。甲醛释放量(1m气候箱法)：未检出（≥52H）；抗菌性能（抑菌性）：金黄色葡萄球菌Staphylococcusaureus SHBCCD14279(ATCC6538)≥99.20%(培养24h)；防霉菌性能的检测结果：0级(不长)；防潮性能
（煮沸-干燥法）：内胶合强度≥0.12MPa。
3、热熔胶(胶黏剂)：依据HJ2541-2016《环境标志产品技术要求 胶粘剂》:GB 18583-2008《室内装饰装修材料 胶粘剂中有害物质限量》;GB/T 21604-2022《化学品 急性皮肤刺激性/腐蚀性试验方法》;HG/T 3660-1999《热熔胶粘剂熔融粘度的测定》的检测标准。急性皮肤刺激性/腐蚀性试验：检测结果为无刺激性；本体型胶粘剂中有害物质限量值：总挥发性有机物≤5g/L；本体型建筑胶粘剂中有毒有害物质的限量要求：游离甲苯二异氰酸酯未检出；
4、PVC封边条(封边条)：依据QB/T 4463-2013《家具用封边条技术要求》；GB/T 2406.2-2009《塑料 用氧指数法测定燃烧行为 第 2部分:室温试验》; GB/T 4615-2013《聚氣乙烯 残留氯乙烯单体的测定 气相色谱法》的检测标准。塑料封边条有害物质限量：甲醛释放量未检出、可迁移元素（可溶素性重金属)未检出；残留氯乙烯单体：未检出。</t>
  </si>
  <si>
    <t>480元</t>
  </si>
  <si>
    <t>浅原木色</t>
  </si>
  <si>
    <t>1、尺寸：1800*400*750
2、刨花板(实木颗粒板)：依据GB/T 4897-2015《刨花板》；GB 18580-2017《室内装饰装修材料人造板及其制品中甲醛释放限量》；GB/T 39600-2021《人造板及其制品甲醛释放量分级》；GB/T 35601-2017《绿色产品评价 人造板和木质地板》;GB/T17657-2022《人造板及饰面人造板理化性能试验方法》；QB/T 4371-2012《家具抗菌性能的评价》;JC/T 2039-2010《抗菌防霉木质装饰板》的检测标准。甲醛释放量(1m气候箱法)：未检出（≥52H）；抗菌性能（抑菌性）：金黄色葡萄球菌Staphylococcusaureus SHBCCD14279(ATCC6538)≥99.20%(培养24h)；防霉菌性能的检测结果：0级(不长)；防潮性能
（煮沸-干燥法）：内胶合强度≥0.12MPa。
3、热熔胶(胶黏剂)：依据HJ2541-2016《环境标志产品技术要求 胶粘剂》:GB 18583-2008《室内装饰装修材料 胶粘剂中有害物质限量》;GB/T 21604-2022《化学品 急性皮肤刺激性/腐蚀性试验方法》;HG/T 3660-1999《热熔胶粘剂熔融粘度的测定》的检测标准。急性皮肤刺激性/腐蚀性试验：检测结果为无刺激性；本体型胶粘剂中有害物质限量值：总挥发性有机物≤5g/L；本体型建筑胶粘剂中有毒有害物质的限量要求：游离甲苯二异氰酸酯未检出；
4、PVC封边条(封边条)：依据QB/T 4463-2013《家具用封边条技术要求》；GB/T 2406.2-2009《塑料 用氧指数法测定燃烧行为 第 2部分:室温试验》; GB/T 4615-2013《聚氣乙烯 残留氯乙烯单体的测定 气相色谱法》的检测标准。塑料封边条有害物质限量：甲醛释放量未检出、可迁移元素（可溶素性重金属)未检出；残留氯乙烯单体：未检出。</t>
  </si>
  <si>
    <t>660元</t>
  </si>
  <si>
    <r>
      <rPr>
        <sz val="9"/>
        <rFont val="微软雅黑"/>
        <charset val="134"/>
      </rPr>
      <t>1、尺寸：1400*700*750
2、依据GB/T 4897-2015《刨花板》；GB 18580-2017《室内装饰装修材料人造板及其制品中甲醛释放限量》；GB/T 39600-2021《人造板及其制品甲醛释放量分级》；GB/T 35601-2017《绿色产品评价 人造板和木质地板》;GB/T17657-2022《人造板及饰面人造板理化性能试验方法》；QB/T 4371-2012《家具抗菌性能的评价》;JC/T 2039-2010《抗菌防霉木质装饰板》的检测标准。甲醛释放量(1m气候箱法)：未检出（≥52H）；抗菌性能（抑菌性）：金黄色葡萄球菌Staphylococcusaureus SHBCCD14279(ATCC6538)≥99.20%(培养24h)；防霉菌性能的检测结果：0级(不长)；防潮性能
（煮沸-干燥法）：内胶合强度≥0.12MPa。
3、热熔胶(胶黏剂)：依据HJ2541-2016《环境标志产品技术要求 胶粘剂》:GB 18583-2008《室内装饰装修材料 胶粘剂中有害物质限量》;GB/T 21604-2022《化学品 急性皮肤刺激性/腐蚀性试验方法》;HG/T 3660-1999《热熔胶粘剂熔融粘度的测定》的检测标准。急性皮肤刺激性/腐蚀性试验：检测结果为无刺激性；本体型胶粘剂中有害物质限量值：总挥发性有机物≤5g/L；本体型建筑胶粘剂中有毒有害物质的限量要求：游离甲苯二异氰酸酯未检出；
4、PVC封边条(封边条)：依据QB/T 4463-2013《家具用封边条技术要求》；GB/T 2406.2-2009《塑料 用氧指数法测定燃烧行为 第 2部分:室温试验》; GB/T 4615-2013《聚氣乙烯 残留氯乙烯单体的测定 气相色谱法》的检测标准。塑料封边条有害物质限量：甲醛释放量未检出、可迁移元素（可溶素性重金属)未检出；残留氯乙烯单体：未检出。
▲5、不锈钢液压门铰(铰链）:依据QB/T 2189-2013《家具五金 杯状暗铰链》;GB/T 4336-2016《碳素钢和中低合金钢 多元素含量的测定火花放电原子发射光谱法(常规法)》;QB/T3828-1999《轻工产品金属镀层和化学处理层的耐腐蚀试验方法 铜盐加速乙酸盐雾试验(CASS)法》;QB/T 3832-1999《轻工产品金属镀层腐蚀试验结果的评价》的检测标准。铜盐加速乙酸盐雾试验(CASS)连续喷雾500h镀(涂)层对基体的保护等级和镀(涂)层本身耐腐蚀等级≥10级；过载：检测结果为满足要求。</t>
    </r>
    <r>
      <rPr>
        <b/>
        <sz val="9"/>
        <rFont val="微软雅黑"/>
        <charset val="134"/>
      </rPr>
      <t xml:space="preserve">须提供具有检验检测机构资质的第三方机构出具的有效检验检测报告复印件，还须提供该报告在国家认证认可监督管理委员会网站上查询结果网页的截图打印件佐证，检测报告上须体现“CMA"标志，否则视为未提供 </t>
    </r>
    <r>
      <rPr>
        <sz val="9"/>
        <rFont val="微软雅黑"/>
        <charset val="134"/>
      </rPr>
      <t xml:space="preserve">
▲6、导轨(缓冲导轨)：依据QB/T 2454-2013《家具五金抽导轨》；GB/T4336-2016《碳索钢和中低合金钢 多元素含量的测定火花放电原子发射光谱法(常规法)》；QB/T 3828-1999《轻工产品金属镀层和化学处理层的耐腐蚀试验方法 铜盐加速乙酸盐雾试验(CASS)法》；QB/T 3832-1999《轻工产品金属镀层腐蚀试验结果的评价》；GB/T11253-2019《碳素结构钢冷轧钢板及钢带》的检测标准。过载、功能的单项评价为合格；铜盐加速乙酸盐雾试验(CASS)连续喷雾500h镀(涂)层对基体的保护等级和镀(涂)层本身耐腐蚀等级≥10级；化学成分（质量分数)/%检测结果均应达到或高于技术要求标准。</t>
    </r>
    <r>
      <rPr>
        <b/>
        <sz val="9"/>
        <rFont val="微软雅黑"/>
        <charset val="134"/>
      </rPr>
      <t xml:space="preserve">须提供具有检验检测机构资质的第三方机构出具的有效检验检测报告复印件，还须提供该报告在国家认证认可监督管理委员会网站上查询结果网页的截图打印件佐证，检测报告上须体现“CMA"标志，否则视为未提供 </t>
    </r>
  </si>
  <si>
    <t>960元</t>
  </si>
  <si>
    <t>洽谈桌</t>
  </si>
  <si>
    <t>1、尺寸：直径：700*720
2、材质钢管：依据：GB/T3325-2017 《金属家具通用技术条件》，GB/T10125-2012《人造气氛腐蚀试验 盐雾试验》，QB/T3832-1999《轻工产品金属镀层腐蚀试验结果的评价》的标准；外观性能要求：金属件、电镀层检测结果都为未见缺陷、单项评价都为合格；中性盐雾（205h）：镀（涂）层对基体的保护等级和镀（涂）层本身耐腐蚀等级≥10级
3、桌面：钢化玻璃</t>
  </si>
  <si>
    <t>玻璃圆桌</t>
  </si>
  <si>
    <t>1、尺寸：1200*400*850
2、刨花板(实木颗粒板)：依据GB/T 4897-2015《刨花板》；GB 18580-2017《室内装饰装修材料人造板及其制品中甲醛释放限量》；GB/T 39600-2021《人造板及其制品甲醛释放量分级》；GB/T 35601-2017《绿色产品评价 人造板和木质地板》;GB/T17657-2022《人造板及饰面人造板理化性能试验方法》；QB/T 4371-2012《家具抗菌性能的评价》;JC/T 2039-2010《抗菌防霉木质装饰板》的检测标准。甲醛释放量(1m气候箱法)：未检出（≥52H）；抗菌性能（抑菌性）：金黄色葡萄球菌Staphylococcusaureus SHBCCD14279(ATCC6538)≥99.20%(培养24h)；防霉菌性能的检测结果：0级(不长)；防潮性能
（煮沸-干燥法）：内胶合强度≥0.12MPa。
3、热熔胶(胶黏剂)：依据HJ2541-2016《环境标志产品技术要求 胶粘剂》:GB 18583-2008《室内装饰装修材料 胶粘剂中有害物质限量》;GB/T 21604-2022《化学品 急性皮肤刺激性/腐蚀性试验方法》;HG/T 3660-1999《热熔胶粘剂熔融粘度的测定》的检测标准。急性皮肤刺激性/腐蚀性试验：检测结果为无刺激性；本体型胶粘剂中有害物质限量值：总挥发性有机物≤5g/L；本体型建筑胶粘剂中有毒有害物质的限量要求：游离甲苯二异氰酸酯未检出；
4、PVC封边条(封边条)：依据QB/T 4463-2013《家具用封边条技术要求》；GB/T 2406.2-2009《塑料 用氧指数法测定燃烧行为 第 2部分:室温试验》; GB/T 4615-2013《聚氣乙烯 残留氯乙烯单体的测定 气相色谱法》的检测标准。塑料封边条有害物质限量：甲醛释放量未检出、可迁移元素（可溶素性重金属)未检出；残留氯乙烯单体：未检出。
5、不锈钢液压门铰(铰链）:依据QB/T 2189-2013《家具五金 杯状暗铰链》;GB/T 4336-2016《碳素钢和中低合金钢 多元素含量的测定火花放电原子发射光谱法(常规法)》;QB/T3828-1999《轻工产品金属镀层和化学处理层的耐腐蚀试验方法 铜盐加速乙酸盐雾试验(CASS)法》;QB/T 3832-1999《轻工产品金属镀层腐蚀试验结果的评价》的检测标准。铜盐加速乙酸盐雾试验(CASS)连续喷雾500h镀(涂)层对基体的保护等级和镀(涂)层本身耐腐蚀等级≥10级；过载：检测结果为满足要求。
6、导轨(缓冲导轨)：依据QB/T 2454-2013《家具五金抽导轨》；GB/T4336-2016《碳索钢和中低合金钢 多元素含量的测定火花放电原子发射光谱法(常规法)》；QB/T 3828-1999《轻工产品金属镀层和化学处理层的耐腐蚀试验方法 铜盐加速乙酸盐雾试验(CASS)法》；QB/T 3832-1999《轻工产品金属镀层腐蚀试验结果的评价》；GB/T11253-2019《碳素结构钢冷轧钢板及钢带》的检测标准。过载、功能的单项评价为合格；铜盐加速乙酸盐雾试验(CASS)连续喷雾500h镀(涂)层对基体的保护等级和镀(涂)层本身耐腐蚀等级≥10级；化学成分（质量分数)/%检测结果均应达到或高于技术要求标准。</t>
  </si>
  <si>
    <t>1260元</t>
  </si>
  <si>
    <t>三人位沙发</t>
  </si>
  <si>
    <t>1、规格：2200*860*850
2、环保皮（西皮）依据QB/T 4045-2010《聚氨酯家居用合成革安全技术条件》;HJ507-2009《环境标志产品技术要求 皮革和合成革》;GB/T22932-2008《皮革和毛皮化学试验有机锡化合物的测定》的检测标准。安全要求：重金属总量（铅、镉）、五氯苯酚、可裂解出致癌芳香胺的偶氮染料的检测结果均为：未检出。
3、环保皮（西皮）依据QB/T 4045-2010《聚氨酯家居用合成革安全技术条件》;HJ507-2009《环境标志产品技术要求 皮革和合成革》;GB/T22932-2008《皮革和毛皮化学试验有机锡化合物的测定》的检测标准。安全要求：重金属总量（铅、镉）、五氯苯酚、可裂解出致癌芳香胺的偶氮染料的检测结果均为：未检出。</t>
  </si>
  <si>
    <t>7410元/套</t>
  </si>
  <si>
    <t>单人位沙发</t>
  </si>
  <si>
    <r>
      <rPr>
        <sz val="9"/>
        <rFont val="微软雅黑"/>
        <charset val="134"/>
      </rPr>
      <t>1、规格：1200*860*850
▲2、环保皮（西皮）依据QB/T 4045-2010《聚氨酯家居用合成革安全技术条件》;HJ507-2009《环境标志产品技术要求 皮革和合成革》;GB/T22932-2008《皮革和毛皮化学试验有机锡化合物的测定》的检测标准。安全要求：重金属总量（铅、镉）、五氯苯酚、可裂解出致癌芳香胺的偶氮染料的检测结果均为：未检出。</t>
    </r>
    <r>
      <rPr>
        <b/>
        <sz val="9"/>
        <rFont val="微软雅黑"/>
        <charset val="134"/>
      </rPr>
      <t>须提供具有检验检测机构资质的第三方机构出具的有效检验检测报告复印件，还须提供该报告在国家认证认可监督管理委员会网站上查询结果网页的截图打印件佐证，检测报告上须体现“CMA"标志，否则视为未提供 。</t>
    </r>
    <r>
      <rPr>
        <sz val="9"/>
        <rFont val="微软雅黑"/>
        <charset val="134"/>
      </rPr>
      <t xml:space="preserve">
▲3、海绵（阻燃海绵）：依据GB/T 6344-2008《软质泡沫聚合材料 拉伸强度和断裂伸长率的测定》:GB/T 6343-2009《泡沫塑料及橡胶 表观密度的测定》:GB/T 10802-2006《通用软质聚醚型聚氨酯泡沫塑料》;GB/T 9640-2008《软质和硬质泡沫聚合材料 加速老化试验方法》;QB/T2819-2006《软质泡沫材料长期疲劳性能的测定》的检测标准。感官要求、物理力学性能、长度、宽度极限偏差、厚度极限偏差、恒定负荷反复压陷疲劳性能的单项评价均为合格。</t>
    </r>
    <r>
      <rPr>
        <b/>
        <sz val="9"/>
        <rFont val="微软雅黑"/>
        <charset val="134"/>
      </rPr>
      <t>须提供具有检验检测机构资质的第三方机构出具的有效检验检测报告复印件，还须提供该报告在国家认证认可监督管理委员会网站上查询结果网页的截图打印件佐证，检测报告上须体现“CMA"标志，否则视为未提供 。</t>
    </r>
  </si>
  <si>
    <t>长茶几</t>
  </si>
  <si>
    <t>1、尺寸：1200*600*420
2、材质钢管：依据：GB/T3325-2017 《金属家具通用技术条件》，GB/T10125-2012《人造气氛腐蚀试验 盐雾试验》，QB/T3832-1999《轻工产品金属镀层腐蚀试验结果的评价》的标准；外观性能要求：金属件、电镀层检测结果都为未见缺陷、单项评价都为合格；中性盐雾（205h）：镀（涂）层对基体的保护等级和镀（涂）层本身耐腐蚀等级≥10级。
3、面板：钢化玻璃</t>
  </si>
  <si>
    <t>方茶几</t>
  </si>
  <si>
    <t>1、尺寸：600*600*420
2、材质钢管：依据：GB/T3325-2017 《金属家具通用技术条件》，GB/T10125-2012《人造气氛腐蚀试验 盐雾试验》，QB/T3832-1999《轻工产品金属镀层腐蚀试验结果的评价》的标准；外观性能要求：金属件、电镀层检测结果都为未见缺陷、单项评价都为合格；中性盐雾（205h）：镀（涂）层对基体的保护等级和镀（涂）层本身耐腐蚀等级≥10级。
3、面板：钢化玻璃</t>
  </si>
  <si>
    <t>办公桌</t>
  </si>
  <si>
    <t>1、尺寸：1600*800*750
2、刨花板(实木颗粒板)：依据GB/T 4897-2015《刨花板》；GB 18580-2017《室内装饰装修材料人造板及其制品中甲醛释放限量》；GB/T 39600-2021《人造板及其制品甲醛释放量分级》；GB/T 35601-2017《绿色产品评价 人造板和木质地板》;GB/T17657-2022《人造板及饰面人造板理化性能试验方法》；QB/T 4371-2012《家具抗菌性能的评价》;JC/T 2039-2010《抗菌防霉木质装饰板》的检测标准。甲醛释放量(1m气候箱法)：未检出（≥52H）；抗菌性能（抑菌性）：金黄色葡萄球菌Staphylococcusaureus SHBCCD14279(ATCC6538)≥99.20%(培养24h)；防霉菌性能的检测结果：0级(不长)；防潮性能
（煮沸-干燥法）：内胶合强度≥0.12MPa。
3、热熔胶(胶黏剂)：依据HJ2541-2016《环境标志产品技术要求 胶粘剂》:GB 18583-2008《室内装饰装修材料 胶粘剂中有害物质限量》;GB/T 21604-2022《化学品 急性皮肤刺激性/腐蚀性试验方法》;HG/T 3660-1999《热熔胶粘剂熔融粘度的测定》的检测标准。急性皮肤刺激性/腐蚀性试验：检测结果为无刺激性；本体型胶粘剂中有害物质限量值：总挥发性有机物≤5g/L；本体型建筑胶粘剂中有毒有害物质的限量要求：游离甲苯二异氰酸酯未检出；
4、PVC封边条(封边条)：依据QB/T 4463-2013《家具用封边条技术要求》；GB/T 2406.2-2009《塑料 用氧指数法测定燃烧行为 第 2部分:室温试验》; GB/T 4615-2013《聚氣乙烯 残留氯乙烯单体的测定 气相色谱法》的检测标准。塑料封边条有害物质限量：甲醛释放量未检出、可迁移元素（可溶素性重金属)未检出；残留氯乙烯单体：未检出。
5、不锈钢液压门铰(铰链）:依据QB/T 2189-2013《家具五金 杯状暗铰链》;GB/T 4336-2016《碳素钢和中低合金钢 多元素含量的测定火花放电原子发射光谱法(常规法)》;QB/T3828-1999《轻工产品金属镀层和化学处理层的耐腐蚀试验方法 铜盐加速乙酸盐雾试验(CASS)法》;QB/T 3832-1999《轻工产品金属镀层腐蚀试验结果的评价》的检测标准。铜盐加速乙酸盐雾试验(CASS)连续喷雾500h镀(涂)层对基体的保护等级和镀(涂)层本身耐腐蚀等级≥10级；过载：检测结果为满足要求。
6、导轨(缓冲导轨)：依据QB/T 2454-2013《家具五金抽导轨》；GB/T4336-2016《碳索钢和中低合金钢 多元素含量的测定火花放电原子发射光谱法(常规法)》；QB/T 3828-1999《轻工产品金属镀层和化学处理层的耐腐蚀试验方法 铜盐加速乙酸盐雾试验(CASS)法》；QB/T 3832-1999《轻工产品金属镀层腐蚀试验结果的评价》；GB/T11253-2019《碳素结构钢冷轧钢板及钢带》的检测标准。过载、功能的单项评价为合格；铜盐加速乙酸盐雾试验(CASS)连续喷雾500h镀(涂)层对基体的保护等级和镀(涂)层本身耐腐蚀等级≥10级；化学成分（质量分数)/%检测结果均应达到或高于技术要求标准。</t>
  </si>
  <si>
    <t>2080元</t>
  </si>
  <si>
    <t>瑞士胡桃色+宝马灰色</t>
  </si>
  <si>
    <t>定制柜子</t>
  </si>
  <si>
    <r>
      <rPr>
        <sz val="9"/>
        <rFont val="微软雅黑"/>
        <charset val="134"/>
      </rPr>
      <t>1、尺寸：2200*400*2200
▲2、实木多层板(胶合板)：依据GB/T 39600-2021《人造板及其制品甲醛释放量分级》；JC/T 2039-2010《抗菌防霉木质装饰板》；GB18580-2017《室内装饰装修材料人造板及其制品中甲醛释放限》；GB/T9846-2015《普通胶合板》)；QB/T 4371-2012《家具抗菌性能的评价》:GB/T 35601-2017《绿色产品评价 人造板和木质地板》；GB/T 17657-2022《人造板及饰面人造板理化性能试验方法》的检测标准。胶层剪切强度≥61MPa；甲醛释放量(1m气候箱法)：未检出（≥52H）；抗菌性能（抑菌性）：金黄色葡萄球菌Staphylococcusaureus SHBCCD14279(ATCC6538)≥99.66%(培养24h)；防霉菌性能的检测结果：0级(不长)。</t>
    </r>
    <r>
      <rPr>
        <b/>
        <sz val="9"/>
        <rFont val="微软雅黑"/>
        <charset val="134"/>
      </rPr>
      <t>须提供具有检验检测机构资质的第三方机构出具的有效检验检测报告复印件，还须提供该报告在国家认证认可监督管理委员会网站上查询结果网页的截图打印件佐证，检测报告上须体现“CMA"标志，否则视为未提供 。</t>
    </r>
    <r>
      <rPr>
        <sz val="9"/>
        <rFont val="微软雅黑"/>
        <charset val="134"/>
      </rPr>
      <t xml:space="preserve">
3、热熔胶(胶黏剂)：依据HJ2541-2016《环境标志产品技术要求 胶粘剂》:GB 18583-2008《室内装饰装修材料 胶粘剂中有害物质限量》;GB/T 21604-2022《化学品 急性皮肤刺激性/腐蚀性试验方法》;HG/T 3660-1999《热熔胶粘剂熔融粘度的测定》的检测标准。急性皮肤刺激性/腐蚀性试验：检测结果为无刺激性；本体型胶粘剂中有害物质限量值：总挥发性有机物≤5g/L；本体型建筑胶粘剂中有毒有害物质的限量要求：游离甲苯二异氰酸酯未检出；
4、PVC封边条(封边条)：依据QB/T 4463-2013《家具用封边条技术要求》；GB/T 2406.2-2009《塑料 用氧指数法测定燃烧行为 第 2部分:室温试验》; GB/T 4615-2013《聚氣乙烯 残留氯乙烯单体的测定 气相色谱法》的检测标准。塑料封边条有害物质限量：甲醛释放量未检出、可迁移元素（可溶素性重金属)未检出；残留氯乙烯单体：未检出。
5、不锈钢液压门铰(铰链）:依据QB/T 2189-2013《家具五金 杯状暗铰链》;GB/T 4336-2016《碳素钢和中低合金钢 多元素含量的测定火花放电原子发射光谱法(常规法)》;QB/T3828-1999《轻工产品金属镀层和化学处理层的耐腐蚀试验方法 铜盐加速乙酸盐雾试验(CASS)法》;QB/T 3832-1999《轻工产品金属镀层腐蚀试验结果的评价》的检测标准。铜盐加速乙酸盐雾试验(CASS)连续喷雾500h镀(涂)层对基体的保护等级和镀(涂)层本身耐腐蚀等级≥10级；过载：检测结果为满足要求。</t>
    </r>
  </si>
  <si>
    <t>4680元</t>
  </si>
  <si>
    <t>瑞士胡桃色</t>
  </si>
  <si>
    <t>1、尺寸：1600*400*2200
2、实木多层板(胶合板)：依据GB/T 39600-2021《人造板及其制品甲醛释放量分级》；JC/T 2039-2010《抗菌防霉木质装饰板》；GB18580-2017《室内装饰装修材料人造板及其制品中甲醛释放限》；GB/T9846-2015《普通胶合板》)；QB/T 4371-2012《家具抗菌性能的评价》:GB/T 35601-2017《绿色产品评价 人造板和木质地板》；GB/T 17657-2022《人造板及饰面人造板理化性能试验方法》的检测标准。胶层剪切强度≥61MPa；甲醛释放量(1m气候箱法)：未检出（≥52H）；抗菌性能（抑菌性）：金黄色葡萄球菌Staphylococcusaureus SHBCCD14279(ATCC6538)≥99.66%(培养24h)；防霉菌性能的检测结果：0级(不长)。
3、热熔胶(胶黏剂)：依据HJ2541-2016《环境标志产品技术要求 胶粘剂》:GB 18583-2008《室内装饰装修材料 胶粘剂中有害物质限量》;GB/T 21604-2022《化学品 急性皮肤刺激性/腐蚀性试验方法》;HG/T 3660-1999《热熔胶粘剂熔融粘度的测定》的检测标准。急性皮肤刺激性/腐蚀性试验：检测结果为无刺激性；本体型胶粘剂中有害物质限量值：总挥发性有机物≤5g/L；本体型建筑胶粘剂中有毒有害物质的限量要求：游离甲苯二异氰酸酯未检出；
4、PVC封边条(封边条)：依据QB/T 4463-2013《家具用封边条技术要求》；GB/T 2406.2-2009《塑料 用氧指数法测定燃烧行为 第 2部分:室温试验》; GB/T 4615-2013《聚氣乙烯 残留氯乙烯单体的测定 气相色谱法》的检测标准。塑料封边条有害物质限量：甲醛释放量未检出、可迁移元素（可溶素性重金属)未检出；残留氯乙烯单体：未检出。
5、不锈钢液压门铰(铰链）:依据QB/T 2189-2013《家具五金 杯状暗铰链》;GB/T 4336-2016《碳素钢和中低合金钢 多元素含量的测定火花放电原子发射光谱法(常规法)》;QB/T3828-1999《轻工产品金属镀层和化学处理层的耐腐蚀试验方法 铜盐加速乙酸盐雾试验(CASS)法》;QB/T 3832-1999《轻工产品金属镀层腐蚀试验结果的评价》的检测标准。铜盐加速乙酸盐雾试验(CASS)连续喷雾500h镀(涂)层对基体的保护等级和镀(涂)层本身耐腐蚀等级≥10级；过载：检测结果为满足要求。</t>
  </si>
  <si>
    <t>3480元</t>
  </si>
  <si>
    <t>1、尺寸：1580*540*2200
2、实木多层板(胶合板)：依据GB/T 39600-2021《人造板及其制品甲醛释放量分级》；JC/T 2039-2010《抗菌防霉木质装饰板》；GB18580-2017《室内装饰装修材料人造板及其制品中甲醛释放限》；GB/T9846-2015《普通胶合板》)；QB/T 4371-2012《家具抗菌性能的评价》:GB/T 35601-2017《绿色产品评价 人造板和木质地板》；GB/T 17657-2022《人造板及饰面人造板理化性能试验方法》的检测标准。胶层剪切强度≥61MPa；甲醛释放量(1m气候箱法)：未检出（≥52H）；抗菌性能（抑菌性）：金黄色葡萄球菌Staphylococcusaureus SHBCCD14279(ATCC6538)≥99.66%(培养24h)；防霉菌性能的检测结果：0级(不长)。
3、热熔胶(胶黏剂)：依据HJ2541-2016《环境标志产品技术要求 胶粘剂》:GB 18583-2008《室内装饰装修材料 胶粘剂中有害物质限量》;GB/T 21604-2022《化学品 急性皮肤刺激性/腐蚀性试验方法》;HG/T 3660-1999《热熔胶粘剂熔融粘度的测定》的检测标准。急性皮肤刺激性/腐蚀性试验：检测结果为无刺激性；本体型胶粘剂中有害物质限量值：总挥发性有机物≤5g/L；本体型建筑胶粘剂中有毒有害物质的限量要求：游离甲苯二异氰酸酯未检出；
4、PVC封边条(封边条)：依据QB/T 4463-2013《家具用封边条技术要求》；GB/T 2406.2-2009《塑料 用氧指数法测定燃烧行为 第 2部分:室温试验》; GB/T 4615-2013《聚氣乙烯 残留氯乙烯单体的测定 气相色谱法》的检测标准。塑料封边条有害物质限量：甲醛释放量未检出、可迁移元素（可溶素性重金属)未检出；残留氯乙烯单体：未检出。
5、不锈钢液压门铰(铰链）:依据QB/T 2189-2013《家具五金 杯状暗铰链》;GB/T 4336-2016《碳素钢和中低合金钢 多元素含量的测定火花放电原子发射光谱法(常规法)》;QB/T3828-1999《轻工产品金属镀层和化学处理层的耐腐蚀试验方法 铜盐加速乙酸盐雾试验(CASS)法》;QB/T 3832-1999《轻工产品金属镀层腐蚀试验结果的评价》的检测标准。铜盐加速乙酸盐雾试验(CASS)连续喷雾500h镀(涂)层对基体的保护等级和镀(涂)层本身耐腐蚀等级≥10级；过载：检测结果为满足要求。</t>
  </si>
  <si>
    <t>3430元</t>
  </si>
  <si>
    <t>1、尺寸：1030*400*2200
2、实木多层板(胶合板)：依据GB/T 39600-2021《人造板及其制品甲醛释放量分级》；JC/T 2039-2010《抗菌防霉木质装饰板》；GB18580-2017《室内装饰装修材料人造板及其制品中甲醛释放限》；GB/T9846-2015《普通胶合板》)；QB/T 4371-2012《家具抗菌性能的评价》:GB/T 35601-2017《绿色产品评价 人造板和木质地板》；GB/T 17657-2022《人造板及饰面人造板理化性能试验方法》的检测标准。胶层剪切强度≥61MPa；甲醛释放量(1m气候箱法)：未检出（≥52H）；抗菌性能（抑菌性）：金黄色葡萄球菌Staphylococcusaureus SHBCCD14279(ATCC6538)≥99.66%(培养24h)；防霉菌性能的检测结果：0级(不长)。
3、热熔胶(胶黏剂)：依据HJ2541-2016《环境标志产品技术要求 胶粘剂》:GB 18583-2008《室内装饰装修材料 胶粘剂中有害物质限量》;GB/T 21604-2022《化学品 急性皮肤刺激性/腐蚀性试验方法》;HG/T 3660-1999《热熔胶粘剂熔融粘度的测定》的检测标准。急性皮肤刺激性/腐蚀性试验：检测结果为无刺激性；本体型胶粘剂中有害物质限量值：总挥发性有机物≤5g/L；本体型建筑胶粘剂中有毒有害物质的限量要求：游离甲苯二异氰酸酯未检出；
4、PVC封边条(封边条)：依据QB/T 4463-2013《家具用封边条技术要求》；GB/T 2406.2-2009《塑料 用氧指数法测定燃烧行为 第 2部分:室温试验》; GB/T 4615-2013《聚氣乙烯 残留氯乙烯单体的测定 气相色谱法》的检测标准。塑料封边条有害物质限量：甲醛释放量未检出、可迁移元素（可溶素性重金属)未检出；残留氯乙烯单体：未检出。
5、不锈钢液压门铰(铰链）:依据QB/T 2189-2013《家具五金 杯状暗铰链》;GB/T 4336-2016《碳素钢和中低合金钢 多元素含量的测定火花放电原子发射光谱法(常规法)》;QB/T3828-1999《轻工产品金属镀层和化学处理层的耐腐蚀试验方法 铜盐加速乙酸盐雾试验(CASS)法》;QB/T 3832-1999《轻工产品金属镀层腐蚀试验结果的评价》的检测标准。铜盐加速乙酸盐雾试验(CASS)连续喷雾500h镀(涂)层对基体的保护等级和镀(涂)层本身耐腐蚀等级≥10级；过载：检测结果为满足要求。</t>
  </si>
  <si>
    <t>2260元</t>
  </si>
  <si>
    <t>1、尺寸：1800*800*750
2、三刨花板(实木颗粒板)：依据GB/T 4897-2015《刨花板》；GB 18580-2017《室内装饰装修材料人造板及其制品中甲醛释放限量》；GB/T 39600-2021《人造板及其制品甲醛释放量分级》；GB/T 35601-2017《绿色产品评价 人造板和木质地板.
3、热熔胶(胶黏剂)：依据HJ2541-2016《环境标志产品技术要求 胶粘剂》:GB 18583-2008《室内装饰装修材料 胶粘剂中有害物质限量》;GB/T 21604-2022《化学品 急性皮肤刺激性/腐蚀性试验方法》;HG/T 3660-1999《热熔胶粘剂熔融粘度的测定》的检测标准。急性皮肤刺激性/腐蚀性试验：检测结果为无刺激性；本体型胶粘剂中有害物质限量值：总挥发性有机物≤5g/L；本体型建筑胶粘剂中有毒有害物质的限量要求：游离甲苯二异氰酸酯未检出；
4、PVC封边条(封边条)：依据QB/T 4463-2013《家具用封边条技术要求》；GB/T 2406.2-2009《塑料 用氧指数法测定燃烧行为 第 2部分:室温试验》; GB/T 4615-2013《聚氣乙烯 残留氯乙烯单体的测定 气相色谱法》的检测标准。塑料封边条有害物质限量：甲醛释放量未检出、可迁移元素（可溶素性重金属)未检出；残留氯乙烯单体：未检出。
5、不锈钢液压门铰(铰链）:依据QB/T 2189-2013《家具五金 杯状暗铰链》;GB/T 4336-2016《碳素钢和中低合金钢 多元素含量的测定火花放电原子发射光谱法(常规法)》;QB/T3828-1999《轻工产品金属镀层和化学处理层的耐腐蚀试验方法 铜盐加速乙酸盐雾试验(CASS)法》;QB/T 3832-1999《轻工产品金属镀层腐蚀试验结果的评价》的检测标准。铜盐加速乙酸盐雾试验(CASS)连续喷雾500h镀(涂)层对基体的保护等级和镀(涂)层本身耐腐蚀等级≥10级；过载：检测结果为满足要求。
6、导轨(缓冲导轨)：依据QB/T 2454-2013《家具五金抽导轨》；GB/T4336-2016《碳索钢和中低合金钢 多元素含量的测定火花放电原子发射光谱法(常规法)》；QB/T 3828-1999《轻工产品金属镀层和化学处理层的耐腐蚀试验方法 铜盐加速乙酸盐雾试验(CASS)法》；QB/T 3832-1999《轻工产品金属镀层腐蚀试验结果的评价》；GB/T11253-2019《碳素结构钢冷轧钢板及钢带》的检测标准。过载、功能的单项评价为合格；铜盐加速乙酸盐雾试验(CASS)连续喷雾500h镀(涂)层对基体的保护等级和镀(涂)层本身耐腐蚀等级≥10级；化学成分（质量分数)/%检测结果均应达到或高于技术要求标准。</t>
  </si>
  <si>
    <t>2230元</t>
  </si>
  <si>
    <t>1、规格：1900*820*850
2、环保皮（西皮）依据QB/T 4045-2010《聚氨酯家居用合成革安全技术条件》;HJ507-2009《环境标志产品技术要求 皮革和合成革》;GB/T22932-2008《皮革和毛皮化学试验有机锡化合物的测定》的检测标准。安全要求：重金属总量（铅、镉）、五氯苯酚、可裂解出致癌芳香胺的偶氮染料的检测结果均为：未检出。
3、环保皮（西皮）依据QB/T 4045-2010《聚氨酯家居用合成革安全技术条件》;HJ507-2009《环境标志产品技术要求 皮革和合成革》;GB/T22932-2008《皮革和毛皮化学试验有机锡化合物的测定》的检测标准。安全要求：重金属总量（铅、镉）、五氯苯酚、可裂解出致癌芳香胺的偶氮染料的检测结果均为：未检出。</t>
  </si>
  <si>
    <t>3990元/套</t>
  </si>
  <si>
    <t>栗壳色+棕色</t>
  </si>
  <si>
    <t>茶盘</t>
  </si>
  <si>
    <t>1、尺寸：900*400*30
2、材质：乌金石
3、配套下水管及全铜出水预埋件</t>
  </si>
  <si>
    <t>410元</t>
  </si>
  <si>
    <t>茶吧机</t>
  </si>
  <si>
    <t>重量：9.5kg
有无显示屏：有显示屏
附加功能：防干烧
机身材质：钢化玻璃
是否可调温度：是
功率：1350W
水温要求：冰温热</t>
  </si>
  <si>
    <t>台</t>
  </si>
  <si>
    <t>450元</t>
  </si>
  <si>
    <t>1、尺寸：1200*400*2200
2、实木多层板(胶合板)：依据GB/T 39600-2021《人造板及其制品甲醛释放量分级》；JC/T 2039-2010《抗菌防霉木质装饰板》；GB18580-2017《室内装饰装修材料人造板及其制品中甲醛释放限》；GB/T9846-2015《普通胶合板》)；QB/T 4371-2012《家具抗菌性能的评价》:GB/T 35601-2017《绿色产品评价 人造板和木质地板》；GB/T 17657-2022《人造板及饰面人造板理化性能试验方法》的检测标准。胶层剪切强度≥61MPa；甲醛释放量(1m气候箱法)：未检出（≥52H）；抗菌性能（抑菌性）：金黄色葡萄球菌Staphylococcusaureus SHBCCD14279(ATCC6538)≥99.66%(培养24h)；防霉菌性能的检测结果：0级(不长)。
3、热熔胶(胶黏剂)：依据HJ2541-2016《环境标志产品技术要求 胶粘剂》:GB 18583-2008《室内装饰装修材料 胶粘剂中有害物质限量》;GB/T 21604-2022《化学品 急性皮肤刺激性/腐蚀性试验方法》;HG/T 3660-1999《热熔胶粘剂熔融粘度的测定》的检测标准。急性皮肤刺激性/腐蚀性试验：检测结果为无刺激性；本体型胶粘剂中有害物质限量值：总挥发性有机物≤5g/L；本体型建筑胶粘剂中有毒有害物质的限量要求：游离甲苯二异氰酸酯未检出；
4、PVC封边条(封边条)：依据QB/T 4463-2013《家具用封边条技术要求》；GB/T 2406.2-2009《塑料 用氧指数法测定燃烧行为 第 2部分:室温试验》; GB/T 4615-2013《聚氣乙烯 残留氯乙烯单体的测定 气相色谱法》的检测标准。塑料封边条有害物质限量：甲醛释放量未检出、可迁移元素（可溶素性重金属)未检出；残留氯乙烯单体：未检出。
5、不锈钢液压门铰(铰链）:依据QB/T 2189-2013《家具五金 杯状暗铰链》;GB/T 4336-2016《碳素钢和中低合金钢 多元素含量的测定火花放电原子发射光谱法(常规法)》;QB/T3828-1999《轻工产品金属镀层和化学处理层的耐腐蚀试验方法 铜盐加速乙酸盐雾试验(CASS)法》;QB/T 3832-1999《轻工产品金属镀层腐蚀试验结果的评价》的检测标准。铜盐加速乙酸盐雾试验(CASS)连续喷雾500h镀(涂)层对基体的保护等级和镀(涂)层本身耐腐蚀等级≥10级；过载：检测结果为满足要求。</t>
  </si>
  <si>
    <t>2640元</t>
  </si>
  <si>
    <t>财务凭证专用柜</t>
  </si>
  <si>
    <t>1500元</t>
  </si>
  <si>
    <t>屏风</t>
  </si>
  <si>
    <r>
      <rPr>
        <sz val="9"/>
        <rFont val="微软雅黑"/>
        <charset val="134"/>
      </rPr>
      <t>1、尺寸：800</t>
    </r>
    <r>
      <rPr>
        <sz val="9"/>
        <color rgb="FFFF0000"/>
        <rFont val="微软雅黑"/>
        <charset val="134"/>
      </rPr>
      <t>*2850</t>
    </r>
    <r>
      <rPr>
        <sz val="9"/>
        <rFont val="微软雅黑"/>
        <charset val="134"/>
      </rPr>
      <t>；方通尺寸：40*100*1.2 共8根
2、现场施工安装。</t>
    </r>
  </si>
  <si>
    <t>1380元</t>
  </si>
  <si>
    <t>浅灰色</t>
  </si>
  <si>
    <r>
      <rPr>
        <sz val="9"/>
        <rFont val="微软雅黑"/>
        <charset val="134"/>
      </rPr>
      <t>1、尺寸：2400*1800*30
2、材质：铝合金</t>
    </r>
    <r>
      <rPr>
        <sz val="9"/>
        <color rgb="FFFF0000"/>
        <rFont val="微软雅黑"/>
        <charset val="134"/>
      </rPr>
      <t>框架</t>
    </r>
    <r>
      <rPr>
        <sz val="9"/>
        <rFont val="微软雅黑"/>
        <charset val="134"/>
      </rPr>
      <t xml:space="preserve">
3、面材：油画布</t>
    </r>
  </si>
  <si>
    <t>组</t>
  </si>
  <si>
    <t>实木双层床</t>
  </si>
  <si>
    <t>1、尺寸：1200*2000*1700
2、橡胶木：依据GB/T 1927.6-2021《无疵小试样木材物理力学性质试验方法第6部分:干缩性测定》;GB/T16734-1997《中国主要木材名称》；GB/T1927.7-2021《无疵小试样木材物理力学性质试验方法第7部分:吸水性测定》:GB/T1927.10-2021《无疵小试样木材物理力学性质试验方法 第10部分:抗弯弹性模量测定》:GB 18584-2001《室内装饰装修材料木家具中有害物质限量》;GB/T
1927.8-2021《无疵小试样木材物理力学性质试验方法第8部分:湿胀性测定》；GB/T 1927.4-2021《无疵小试样木材物理力学性质试验方法第4部分:含水率测定》的检测标准。树种鉴别：单项评价均为符合橡胶木特征描述；甲醛释放量(9-11L干燥器法)：未检出。3、水性底漆：依据HJ2537-2014《环境标志产品技术要求 水性涂料》:GB/T 23999-2009《室内装饰装修用水性木器涂料》;GB 18581-2020《木器涂料中有害物质限量》:GB/T 21604-2022《化学品 急性皮肤刺激性/腐蚀性试验方法》的检测标准。有害物质限量：乙二醇醚及醚酯总和含量(限乙二醇甲醚、乙二醇甲醚醋酸酯、乙二醇乙醚、乙二醇乙醚醋酸酯、乙二醇二甲醚、乙二醇乙醚、二乙二醇二甲醚、三乙二醇二甲醚)均为未检出；工业涂料中有害物质限量：挥发性有机化合物(VOC)未检出。
4、水性面漆：依据HJ2537-2014《环境标志产品技术要求水性涂料》:GB/T23999-2009《室内装饰装修用水性木器涂料》GB 18581-2020《木器涂料中有害物质限量》;GB/T 21604-2022《化学品 急性皮肤刺激性/腐蚀性试验方法》的检测标准。有害物质限量：乙二醇醚及醚酯总和含量(限乙二醇甲醚、乙二醇甲醚醋酸酯、乙二醇乙醚、乙二醇乙醚醋酸酯、乙二醇二甲醚、乙二醇乙醚、二乙二醇二甲醚、三乙二醇二甲醚)均为未检出；工业涂料中有害物质限量：挥发性有机化合物(VOC)未检出。</t>
  </si>
  <si>
    <t>1750元</t>
  </si>
  <si>
    <t>实木原色</t>
  </si>
  <si>
    <t>棕垫</t>
  </si>
  <si>
    <t>1、尺寸：1200*200*80
2、主材：采用天然椰棕
3、织锦布：依据HJ2546-2016《环境标志产品技术要求 纺织产品》;GB/T 20386-2006《纺织品邻苯基酚的测定》:GB 18401-2010《国家纺织产品基本安全技术规范》:GB/T20384-2006《纺织品 氯化苯和氯化甲苯残留量的测定》的检测标准。甲醛含量：未检出；3,3'-二甲基-4,4'-二氨基二苯甲烷：未检出； 4,4'-亚甲基-二-(2-氯苯胺)：未检出；4,4'-二氨基二苯醚：未检出；4,4'-二氨基二苯硫醚：未检出;邻甲苯胺:未检出；2,4-二氨基甲苯：未检出；邻苯基苯酚含量：未检出；氯化苯残留量：未检出；氯化甲苯残留量：未检出。</t>
  </si>
  <si>
    <t>670元</t>
  </si>
  <si>
    <t>白色</t>
  </si>
  <si>
    <t>二、窗帘部分</t>
  </si>
  <si>
    <t>实际
数量</t>
  </si>
  <si>
    <t>参考图片</t>
  </si>
  <si>
    <t>柔纱帘</t>
  </si>
  <si>
    <t>1、尺寸：4500*2500
2、帘布:材质为聚酯涤纶/麻/尼龙，双层面料。防紫外线，节能环保。柔纱帘采用的是涤纶纤维面料，环保无毒无害:它是通过特殊编制法在同一块的涤纶织维面料之间加入一层纱百折而成，折成横条柔帘来调节进光量的大小，为室内提供和谐的采光效果，同时使强烈的太阳光变的柔和、舒服、视线条理化好。本品经久耐用，不会像普通的卷帘因为阳光照射而变形，变色。帘布表面经过高温，高压，防静电处理--帘布不易积灰，清洁保养简单，方便--面料不易变形。有内藏式顶槽-窗帘完全收拢时，帘布与底槽完全隐藏于顶槽内，可有效保护窗帘。双层透光帘布设计--中间透光帘片宽2`1/2，具有百叶帘开启，调光功能。调节帘布角度，可使不同透光度帘布重叠，拥有布艺轻柔的质感。有效阻挡紫外线--隔光帘布闭合时可隔离98%紫外线，保护室内物品免受紫外线损--隔光帘布开启时可隔热63%紫外线。
3、罩壳、下梁:优质铝合金材质的罩壳，涂层采用静电粉末喷涂工艺，半圆弧形状，简约典雅。
4、制头:采用拉珠(拉绳)制头，外形简洁;内置行星齿轮减速装置，30%省力;系统运行平稳，操作顺畅、手感轻松。
5、安装码:适用于罩壳顶槽方式，(可顶装，可侧装，两端留12cm，每50cm增加一个装卸)安装时直接把罩壳推进安装码，拆卸时用螺丝刀把弹片往上顶，即可轻松取下。
6、手动拉绳式：单根环轴拉绳控制系统,不需类似普通百叶帘的梯绳或百叶帘穿透帘布的拉绳,保障窗帘整洁,美观,完美无瑕，全盒式顶槽设计,窗帘完全收拢时,帘布全部隐藏于顶槽内,有效保护帘布以免意外划破.</t>
  </si>
  <si>
    <t>平方米</t>
  </si>
  <si>
    <t>195元</t>
  </si>
  <si>
    <t>1、尺寸：6200*2500
2、帘布:材质为聚酯涤纶/麻/尼龙，双层面料。防紫外线，节能环保。柔纱帘采用的是涤纶纤维面料，环保无毒无害:它是通过特殊编制法在同一块的涤纶织维面料之间加入一层纱百折而成，折成横条柔帘来调节进光量的大小，为室内提供和谐的采光效果，同时使强烈的太阳光变的柔和、舒服、视线条理化好。本品经久耐用，不会像普通的卷帘因为阳光照射而变形，变色。帘布表面经过高温，高压，防静电处理--帘布不易积灰，清洁保养简单，方便--面料不易变形。有内藏式顶槽-窗帘完全收拢时，帘布与底槽完全隐藏于顶槽内，可有效保护窗帘。双层透光帘布设计--中间透光帘片宽2`1/2，具有百叶帘开启，调光功能。调节帘布角度，可使不同透光度帘布重叠，拥有布艺轻柔的质感。有效阻挡紫外线--隔光帘布闭合时可隔离98%紫外线，保护室内物品免受紫外线损--隔光帘布开启时可隔热63%紫外线。
3、罩壳、下梁:优质铝合金材质的罩壳，涂层采用静电粉末喷涂工艺，半圆弧形状，简约典雅。
4、制头:采用拉珠(拉绳)制头，外形简洁;内置行星齿轮减速装置，30%省力;系统运行平稳，操作顺畅、手感轻松。
5、安装码:适用于罩壳顶槽方式，(可顶装，可侧装，两端留12cm，每50cm增加一个装卸)安装时直接把罩壳推进安装码，拆卸时用螺丝刀把弹片往上顶，即可轻松取下。
6、手动拉绳式：单根环轴拉绳控制系统,不需类似普通百叶帘的梯绳或百叶帘穿透帘布的拉绳,保障窗帘整洁,美观,完美无瑕，全盒式顶槽设计,窗帘完全收拢时,帘布全部隐藏于顶槽内,有效保护帘布以免意外划破.</t>
  </si>
  <si>
    <t>1、尺寸：4500*2500+2600*2500
2、帘布:材质为聚酯涤纶/麻/尼龙，双层面料。防紫外线，节能环保。柔纱帘采用的是涤纶纤维面料，环保无毒无害:它是通过特殊编制法在同一块的涤纶织维面料之间加入一层纱百折而成，折成横条柔帘来调节进光量的大小，为室内提供和谐的采光效果，同时使强烈的太阳光变的柔和、舒服、视线条理化好。本品经久耐用，不会像普通的卷帘因为阳光照射而变形，变色。帘布表面经过高温，高压，防静电处理--帘布不易积灰，清洁保养简单，方便--面料不易变形。有内藏式顶槽-窗帘完全收拢时，帘布与底槽完全隐藏于顶槽内，可有效保护窗帘。双层透光帘布设计--中间透光帘片宽2`1/2，具有百叶帘开启，调光功能。调节帘布角度，可使不同透光度帘布重叠，拥有布艺轻柔的质感。有效阻挡紫外线--隔光帘布闭合时可隔离98%紫外线，保护室内物品免受紫外线损--隔光帘布开启时可隔热63%紫外线。
3、罩壳、下梁:优质铝合金材质的罩壳，涂层采用静电粉末喷涂工艺，半圆弧形状，简约典雅。
4、制头:采用拉珠(拉绳)制头，外形简洁;内置行星齿轮减速装置，30%省力;系统运行平稳，操作顺畅、手感轻松。
5、安装码:适用于罩壳顶槽方式，(可顶装，可侧装，两端留12cm，每50cm增加一个装卸)安装时直接把罩壳推进安装码，拆卸时用螺丝刀把弹片往上顶，即可轻松取下。
6、手动拉绳式：单根环轴拉绳控制系统,不需类似普通百叶帘的梯绳或百叶帘穿透帘布的拉绳,保障窗帘整洁,美观,完美无瑕，全盒式顶槽设计,窗帘完全收拢时,帘布全部隐藏于顶槽内,有效保护帘布以免意外划破.</t>
  </si>
  <si>
    <t>1、尺寸：4450*2500
2、帘布:材质为聚酯涤纶/麻/尼龙，双层面料。防紫外线，节能环保。柔纱帘采用的是涤纶纤维面料，环保无毒无害:它是通过特殊编制法在同一块的涤纶织维面料之间加入一层纱百折而成，折成横条柔帘来调节进光量的大小，为室内提供和谐的采光效果，同时使强烈的太阳光变的柔和、舒服、视线条理化好。本品经久耐用，不会像普通的卷帘因为阳光照射而变形，变色。帘布表面经过高温，高压，防静电处理--帘布不易积灰，清洁保养简单，方便--面料不易变形。有内藏式顶槽-窗帘完全收拢时，帘布与底槽完全隐藏于顶槽内，可有效保护窗帘。双层透光帘布设计--中间透光帘片宽2`1/2，具有百叶帘开启，调光功能。调节帘布角度，可使不同透光度帘布重叠，拥有布艺轻柔的质感。有效阻挡紫外线--隔光帘布闭合时可隔离98%紫外线，保护室内物品免受紫外线损--隔光帘布开启时可隔热63%紫外线。
3、罩壳、下梁:优质铝合金材质的罩壳，涂层采用静电粉末喷涂工艺，半圆弧形状，简约典雅。
4、制头:采用拉珠(拉绳)制头，外形简洁;内置行星齿轮减速装置，30%省力;系统运行平稳，操作顺畅、手感轻松。
5、安装码:适用于罩壳顶槽方式，(可顶装，可侧装，两端留12cm，每50cm增加一个装卸)安装时直接把罩壳推进安装码，拆卸时用螺丝刀把弹片往上顶，即可轻松取下。
6、手动拉绳式：单根环轴拉绳控制系统,不需类似普通百叶帘的梯绳或百叶帘穿透帘布的拉绳,保障窗帘整洁,美观,完美无瑕，全盒式顶槽设计,窗帘完全收拢时,帘布全部隐藏于顶槽内,有效保护帘布以免意外划破.</t>
  </si>
  <si>
    <t>1、尺寸：2900*2500+2600*2500+3800*2500
2、帘布:材质为聚酯涤纶/麻/尼龙，双层面料。防紫外线，节能环保。柔纱帘采用的是涤纶纤维面料，环保无毒无害:它是通过特殊编制法在同一块的涤纶织维面料之间加入一层纱百折而成，折成横条柔帘来调节进光量的大小，为室内提供和谐的采光效果，同时使强烈的太阳光变的柔和、舒服、视线条理化好。本品经久耐用，不会像普通的卷帘因为阳光照射而变形，变色。帘布表面经过高温，高压，防静电处理--帘布不易积灰，清洁保养简单，方便--面料不易变形。有内藏式顶槽-窗帘完全收拢时，帘布与底槽完全隐藏于顶槽内，可有效保护窗帘。双层透光帘布设计--中间透光帘片宽2`1/2，具有百叶帘开启，调光功能。调节帘布角度，可使不同透光度帘布重叠，拥有布艺轻柔的质感。有效阻挡紫外线--隔光帘布闭合时可隔离98%紫外线，保护室内物品免受紫外线损--隔光帘布开启时可隔热63%紫外线。
3、罩壳、下梁:优质铝合金材质的罩壳，涂层采用静电粉末喷涂工艺，半圆弧形状，简约典雅。
4、制头:采用拉珠(拉绳)制头，外形简洁;内置行星齿轮减速装置，30%省力;系统运行平稳，操作顺畅、手感轻松。
5、安装码:适用于罩壳顶槽方式，(可顶装，可侧装，两端留12cm，每50cm增加一个装卸)安装时直接把罩壳推进安装码，拆卸时用螺丝刀把弹片往上顶，即可轻松取下。
6、手动拉绳式：单根环轴拉绳控制系统,不需类似普通百叶帘的梯绳或百叶帘穿透帘布的拉绳,保障窗帘整洁,美观,完美无瑕，全盒式顶槽设计,窗帘完全收拢时,帘布全部隐藏于顶槽内,有效保护帘布以免意外划破.</t>
  </si>
  <si>
    <t>1、尺寸：3600*2500
2、帘布:材质为聚酯涤纶/麻/尼龙，双层面料。防紫外线，节能环保。柔纱帘采用的是涤纶纤维面料，环保无毒无害:它是通过特殊编制法在同一块的涤纶织维面料之间加入一层纱百折而成，折成横条柔帘来调节进光量的大小，为室内提供和谐的采光效果，同时使强烈的太阳光变的柔和、舒服、视线条理化好。本品经久耐用，不会像普通的卷帘因为阳光照射而变形，变色。帘布表面经过高温，高压，防静电处理--帘布不易积灰，清洁保养简单，方便--面料不易变形。有内藏式顶槽-窗帘完全收拢时，帘布与底槽完全隐藏于顶槽内，可有效保护窗帘。双层透光帘布设计--中间透光帘片宽2`1/2，具有百叶帘开启，调光功能。调节帘布角度，可使不同透光度帘布重叠，拥有布艺轻柔的质感。有效阻挡紫外线--隔光帘布闭合时可隔离98%紫外线，保护室内物品免受紫外线损--隔光帘布开启时可隔热63%紫外线。
3、罩壳、下梁:优质铝合金材质的罩壳，涂层采用静电粉末喷涂工艺，半圆弧形状，简约典雅。
4、制头:采用拉珠(拉绳)制头，外形简洁;内置行星齿轮减速装置，30%省力;系统运行平稳，操作顺畅、手感轻松。
5、安装码:适用于罩壳顶槽方式，(可顶装，可侧装，两端留12cm，每50cm增加一个装卸)安装时直接把罩壳推进安装码，拆卸时用螺丝刀把弹片往上顶，即可轻松取下。
6、手动拉绳式：单根环轴拉绳控制系统,不需类似普通百叶帘的梯绳或百叶帘穿透帘布的拉绳,保障窗帘整洁,美观,完美无瑕，全盒式顶槽设计,窗帘完全收拢时,帘布全部隐藏于顶槽内,有效保护帘布以免意外划破.</t>
  </si>
  <si>
    <t>1、尺寸：3100*2500
2、帘布:材质为聚酯涤纶/麻/尼龙，双层面料。防紫外线，节能环保。柔纱帘采用的是涤纶纤维面料，环保无毒无害:它是通过特殊编制法在同一块的涤纶织维面料之间加入一层纱百折而成，折成横条柔帘来调节进光量的大小，为室内提供和谐的采光效果，同时使强烈的太阳光变的柔和、舒服、视线条理化好。本品经久耐用，不会像普通的卷帘因为阳光照射而变形，变色。帘布表面经过高温，高压，防静电处理--帘布不易积灰，清洁保养简单，方便--面料不易变形。有内藏式顶槽-窗帘完全收拢时，帘布与底槽完全隐藏于顶槽内，可有效保护窗帘。双层透光帘布设计--中间透光帘片宽2`1/2，具有百叶帘开启，调光功能。调节帘布角度，可使不同透光度帘布重叠，拥有布艺轻柔的质感。有效阻挡紫外线--隔光帘布闭合时可隔离98%紫外线，保护室内物品免受紫外线损--隔光帘布开启时可隔热63%紫外线。
3、罩壳、下梁:优质铝合金材质的罩壳，涂层采用静电粉末喷涂工艺，半圆弧形状，简约典雅。
4、制头:采用拉珠(拉绳)制头，外形简洁;内置行星齿轮减速装置，30%省力;系统运行平稳，操作顺畅、手感轻松。
5、安装码:适用于罩壳顶槽方式，(可顶装，可侧装，两端留12cm，每50cm增加一个装卸)安装时直接把罩壳推进安装码，拆卸时用螺丝刀把弹片往上顶，即可轻松取下。
6、手动拉绳式：单根环轴拉绳控制系统,不需类似普通百叶帘的梯绳或百叶帘穿透帘布的拉绳,保障窗帘整洁,美观,完美无瑕，全盒式顶槽设计,窗帘完全收拢时,帘布全部隐藏于顶槽内,有效保护帘布以免意外划破.</t>
  </si>
  <si>
    <t>1、尺寸：4650*2500
2、帘布:材质为聚酯涤纶/麻/尼龙，双层面料。防紫外线，节能环保。柔纱帘采用的是涤纶纤维面料，环保无毒无害:它是通过特殊编制法在同一块的涤纶织维面料之间加入一层纱百折而成，折成横条柔帘来调节进光量的大小，为室内提供和谐的采光效果，同时使强烈的太阳光变的柔和、舒服、视线条理化好。本品经久耐用，不会像普通的卷帘因为阳光照射而变形，变色。帘布表面经过高温，高压，防静电处理--帘布不易积灰，清洁保养简单，方便--面料不易变形。有内藏式顶槽-窗帘完全收拢时，帘布与底槽完全隐藏于顶槽内，可有效保护窗帘。双层透光帘布设计--中间透光帘片宽2`1/2，具有百叶帘开启，调光功能。调节帘布角度，可使不同透光度帘布重叠，拥有布艺轻柔的质感。有效阻挡紫外线--隔光帘布闭合时可隔离98%紫外线，保护室内物品免受紫外线损--隔光帘布开启时可隔热63%紫外线。
3、罩壳、下梁:优质铝合金材质的罩壳，涂层采用静电粉末喷涂工艺，半圆弧形状，简约典雅。
4、制头:采用拉珠(拉绳)制头，外形简洁;内置行星齿轮减速装置，30%省力;系统运行平稳，操作顺畅、手感轻松。
5、安装码:适用于罩壳顶槽方式，(可顶装，可侧装，两端留12cm，每50cm增加一个装卸)安装时直接把罩壳推进安装码，拆卸时用螺丝刀把弹片往上顶，即可轻松取下。
6、手动拉绳式：单根环轴拉绳控制系统,不需类似普通百叶帘的梯绳或百叶帘穿透帘布的拉绳,保障窗帘整洁,美观,完美无瑕，全盒式顶槽设计,窗帘完全收拢时,帘布全部隐藏于顶槽内,有效保护帘布以免意外划破.</t>
  </si>
  <si>
    <t>1、尺寸：6950*2500
2、帘布:材质为聚酯涤纶/麻/尼龙，双层面料。防紫外线，节能环保。柔纱帘采用的是涤纶纤维面料，环保无毒无害:它是通过特殊编制法在同一块的涤纶织维面料之间加入一层纱百折而成，折成横条柔帘来调节进光量的大小，为室内提供和谐的采光效果，同时使强烈的太阳光变的柔和、舒服、视线条理化好。本品经久耐用，不会像普通的卷帘因为阳光照射而变形，变色。帘布表面经过高温，高压，防静电处理--帘布不易积灰，清洁保养简单，方便--面料不易变形。有内藏式顶槽-窗帘完全收拢时，帘布与底槽完全隐藏于顶槽内，可有效保护窗帘。双层透光帘布设计--中间透光帘片宽2`1/2，具有百叶帘开启，调光功能。调节帘布角度，可使不同透光度帘布重叠，拥有布艺轻柔的质感。有效阻挡紫外线--隔光帘布闭合时可隔离98%紫外线，保护室内物品免受紫外线损--隔光帘布开启时可隔热63%紫外线。
3、罩壳、下梁:优质铝合金材质的罩壳，涂层采用静电粉末喷涂工艺，半圆弧形状，简约典雅。
4、制头:采用拉珠(拉绳)制头，外形简洁;内置行星齿轮减速装置，30%省力;系统运行平稳，操作顺畅、手感轻松。
5、安装码:适用于罩壳顶槽方式，(可顶装，可侧装，两端留12cm，每50cm增加一个装卸)安装时直接把罩壳推进安装码，拆卸时用螺丝刀把弹片往上顶，即可轻松取下。
6、手动拉绳式：单根环轴拉绳控制系统,不需类似普通百叶帘的梯绳或百叶帘穿透帘布的拉绳,保障窗帘整洁,美观,完美无瑕，全盒式顶槽设计,窗帘完全收拢时,帘布全部隐藏于顶槽内,有效保护帘布以免意外划破</t>
  </si>
  <si>
    <t>1、尺寸：5200*2500
2、帘布:材质为聚酯涤纶/麻/尼龙，双层面料。防紫外线，节能环保。柔纱帘采用的是涤纶纤维面料，环保无毒无害:它是通过特殊编制法在同一块的涤纶织维面料之间加入一层纱百折而成，折成横条柔帘来调节进光量的大小，为室内提供和谐的采光效果，同时使强烈的太阳光变的柔和、舒服、视线条理化好。本品经久耐用，不会像普通的卷帘因为阳光照射而变形，变色。帘布表面经过高温，高压，防静电处理--帘布不易积灰，清洁保养简单，方便--面料不易变形。有内藏式顶槽-窗帘完全收拢时，帘布与底槽完全隐藏于顶槽内，可有效保护窗帘。双层透光帘布设计--中间透光帘片宽2`1/2，具有百叶帘开启，调光功能。调节帘布角度，可使不同透光度帘布重叠，拥有布艺轻柔的质感。有效阻挡紫外线--隔光帘布闭合时可隔离98%紫外线，保护室内物品免受紫外线损--隔光帘布开启时可隔热63%紫外线。
3、罩壳、下梁:优质铝合金材质的罩壳，涂层采用静电粉末喷涂工艺，半圆弧形状，简约典雅。
4、制头:采用拉珠(拉绳)制头，外形简洁;内置行星齿轮减速装置，30%省力;系统运行平稳，操作顺畅、手感轻松。
5、安装码:适用于罩壳顶槽方式，(可顶装，可侧装，两端留12cm，每50cm增加一个装卸)安装时直接把罩壳推进安装码，拆卸时用螺丝刀把弹片往上顶，即可轻松取下。
6、手动拉绳式：单根环轴拉绳控制系统,不需类似普通百叶帘的梯绳或百叶帘穿透帘布的拉绳,保障窗帘整洁,美观,完美无瑕，全盒式顶槽设计,窗帘完全收拢时,帘布全部隐藏于顶槽内,有效保护帘布以免意外划破。</t>
  </si>
  <si>
    <t>1、尺寸：5850*2500
2、帘布:材质为聚酯涤纶/麻/尼龙，双层面料。防紫外线，节能环保。柔纱帘采用的是涤纶纤维面料，环保无毒无害:它是通过特殊编制法在同一块的涤纶织维面料之间加入一层纱百折而成，折成横条柔帘来调节进光量的大小，为室内提供和谐的采光效果，同时使强烈的太阳光变的柔和、舒服、视线条理化好。本品经久耐用，不会像普通的卷帘因为阳光照射而变形，变色。帘布表面经过高温，高压，防静电处理--帘布不易积灰，清洁保养简单，方便--面料不易变形。有内藏式顶槽-窗帘完全收拢时，帘布与底槽完全隐藏于顶槽内，可有效保护窗帘。双层透光帘布设计--中间透光帘片宽2`1/2，具有百叶帘开启，调光功能。调节帘布角度，可使不同透光度帘布重叠，拥有布艺轻柔的质感。有效阻挡紫外线--隔光帘布闭合时可隔离98%紫外线，保护室内物品免受紫外线损--隔光帘布开启时可隔热63%紫外线。
3、罩壳、下梁:优质铝合金材质的罩壳，涂层采用静电粉末喷涂工艺，半圆弧形状，简约典雅。
4、制头:采用拉珠(拉绳)制头，外形简洁;内置行星齿轮减速装置，30%省力;系统运行平稳，操作顺畅、手感轻松。
5、安装码:适用于罩壳顶槽方式，(可顶装，可侧装，两端留12cm，每50cm增加一个装卸)安装时直接把罩壳推进安装码，拆卸时用螺丝刀把弹片往上顶，即可轻松取下。
6、手动拉绳式：单根环轴拉绳控制系统,不需类似普通百叶帘的梯绳或百叶帘穿透帘布的拉绳,保障窗帘整洁,美观,完美无瑕，全盒式顶槽设计,窗帘完全收拢时,帘布全部隐藏于顶槽内,有效保护帘布以免意外划破。</t>
  </si>
  <si>
    <t>1、尺寸：4800*2500+3000*2500
2、帘布:材质为聚酯涤纶/麻/尼龙，双层面料。防紫外线，节能环保。柔纱帘采用的是涤纶纤维面料，环保无毒无害:它是通过特殊编制法在同一块的涤纶织维面料之间加入一层纱百折而成，折成横条柔帘来调节进光量的大小，为室内提供和谐的采光效果，同时使强烈的太阳光变的柔和、舒服、视线条理化好。本品经久耐用，不会像普通的卷帘因为阳光照射而变形，变色。帘布表面经过高温，高压，防静电处理--帘布不易积灰，清洁保养简单，方便--面料不易变形。有内藏式顶槽-窗帘完全收拢时，帘布与底槽完全隐藏于顶槽内，可有效保护窗帘。双层透光帘布设计--中间透光帘片宽2`1/2，具有百叶帘开启，调光功能。调节帘布角度，可使不同透光度帘布重叠，拥有布艺轻柔的质感。有效阻挡紫外线--隔光帘布闭合时可隔离98%紫外线，保护室内物品免受紫外线损--隔光帘布开启时可隔热63%紫外线。
3、罩壳、下梁:优质铝合金材质的罩壳，涂层采用静电粉末喷涂工艺，半圆弧形状，简约典雅。
4、制头:采用拉珠(拉绳)制头，外形简洁;内置行星齿轮减速装置，30%省力;系统运行平稳，操作顺畅、手感轻松。
5、安装码:适用于罩壳顶槽方式，(可顶装，可侧装，两端留12cm，每50cm增加一个装卸)安装时直接把罩壳推进安装码，拆卸时用螺丝刀把弹片往上顶，即可轻松取下。
6、手动拉绳式：单根环轴拉绳控制系统,不需类似普通百叶帘的梯绳或百叶帘穿透帘布的拉绳,保障窗帘整洁,美观,完美无瑕，全盒式顶槽设计,窗帘完全收拢时,帘布全部隐藏于顶槽内,有效保护帘布以免意外划破。</t>
  </si>
  <si>
    <t>小计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</si>
</sst>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2][$RMB]General;[Red][DBNum2][$RMB]General"/>
  </numFmts>
  <fonts count="26">
    <font>
      <sz val="11"/>
      <color theme="1"/>
      <name val="宋体"/>
      <charset val="134"/>
      <scheme val="minor"/>
    </font>
    <font>
      <sz val="11"/>
      <color theme="1"/>
      <name val="微软雅黑"/>
      <charset val="134"/>
    </font>
    <font>
      <sz val="9"/>
      <name val="微软雅黑"/>
      <charset val="134"/>
    </font>
    <font>
      <b/>
      <sz val="12"/>
      <color theme="1"/>
      <name val="微软雅黑"/>
      <charset val="134"/>
    </font>
    <font>
      <b/>
      <sz val="9"/>
      <name val="微软雅黑"/>
      <charset val="134"/>
    </font>
    <font>
      <b/>
      <sz val="12"/>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FF000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2">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1" fillId="0" borderId="0" xfId="0" applyNumberFormat="1" applyFont="1" applyFill="1" applyAlignment="1">
      <alignment horizontal="center" vertical="center" wrapText="1"/>
    </xf>
    <xf numFmtId="0" fontId="1" fillId="0" borderId="0" xfId="0" applyNumberFormat="1" applyFont="1" applyFill="1" applyAlignment="1">
      <alignmen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0" fontId="1" fillId="0" borderId="1" xfId="0" applyNumberFormat="1" applyFont="1" applyFill="1" applyBorder="1" applyAlignment="1">
      <alignment vertical="center" wrapText="1"/>
    </xf>
    <xf numFmtId="176" fontId="2" fillId="0" borderId="1" xfId="0" applyNumberFormat="1" applyFont="1" applyFill="1" applyBorder="1" applyAlignment="1">
      <alignment horizontal="left" vertical="center" wrapText="1"/>
    </xf>
    <xf numFmtId="7" fontId="1" fillId="0" borderId="1"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3" Type="http://schemas.openxmlformats.org/officeDocument/2006/relationships/image" Target="media/image23.png"/><Relationship Id="rId22" Type="http://schemas.openxmlformats.org/officeDocument/2006/relationships/image" Target="media/image22.png"/><Relationship Id="rId21" Type="http://schemas.openxmlformats.org/officeDocument/2006/relationships/image" Target="media/image21.png"/><Relationship Id="rId20" Type="http://schemas.openxmlformats.org/officeDocument/2006/relationships/image" Target="media/image20.jpeg"/><Relationship Id="rId2" Type="http://schemas.openxmlformats.org/officeDocument/2006/relationships/image" Target="media/image2.png"/><Relationship Id="rId19" Type="http://schemas.openxmlformats.org/officeDocument/2006/relationships/image" Target="media/image19.jpeg"/><Relationship Id="rId18" Type="http://schemas.openxmlformats.org/officeDocument/2006/relationships/image" Target="media/image18.jpeg"/><Relationship Id="rId17" Type="http://schemas.openxmlformats.org/officeDocument/2006/relationships/image" Target="media/image17.png"/><Relationship Id="rId16" Type="http://schemas.openxmlformats.org/officeDocument/2006/relationships/image" Target="media/image16.png"/><Relationship Id="rId15" Type="http://schemas.openxmlformats.org/officeDocument/2006/relationships/image" Target="media/image15.png"/><Relationship Id="rId14" Type="http://schemas.openxmlformats.org/officeDocument/2006/relationships/image" Target="media/image14.png"/><Relationship Id="rId13" Type="http://schemas.openxmlformats.org/officeDocument/2006/relationships/image" Target="media/image13.pn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www.wps.cn/officeDocument/2020/cellImage" Target="cellimag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4"/>
  <sheetViews>
    <sheetView tabSelected="1" zoomScale="85" zoomScaleNormal="85" workbookViewId="0">
      <pane ySplit="2" topLeftCell="A3" activePane="bottomLeft" state="frozen"/>
      <selection/>
      <selection pane="bottomLeft" activeCell="A1" sqref="A1:H54"/>
    </sheetView>
  </sheetViews>
  <sheetFormatPr defaultColWidth="8.89166666666667" defaultRowHeight="16.5" outlineLevelCol="7"/>
  <cols>
    <col min="1" max="1" width="5" style="2" customWidth="1"/>
    <col min="2" max="2" width="7" style="2" customWidth="1"/>
    <col min="3" max="3" width="81" style="3" customWidth="1"/>
    <col min="4" max="4" width="12.5" style="4" customWidth="1"/>
    <col min="5" max="6" width="5.33333333333333" style="5" customWidth="1"/>
    <col min="7" max="7" width="12" style="4" customWidth="1"/>
    <col min="8" max="8" width="6.33333333333333" style="5" customWidth="1"/>
    <col min="9" max="16384" width="8.89166666666667" style="1"/>
  </cols>
  <sheetData>
    <row r="1" s="1" customFormat="1" ht="36" customHeight="1" spans="1:8">
      <c r="A1" s="6" t="s">
        <v>0</v>
      </c>
      <c r="B1" s="6"/>
      <c r="C1" s="7"/>
      <c r="D1" s="8"/>
      <c r="E1" s="8"/>
      <c r="F1" s="8"/>
      <c r="G1" s="8"/>
      <c r="H1" s="8"/>
    </row>
    <row r="2" s="1" customFormat="1" ht="22" customHeight="1" spans="1:8">
      <c r="A2" s="9" t="s">
        <v>1</v>
      </c>
      <c r="B2" s="9"/>
      <c r="C2" s="10"/>
      <c r="D2" s="11"/>
      <c r="E2" s="11"/>
      <c r="F2" s="11"/>
      <c r="G2" s="11"/>
      <c r="H2" s="11"/>
    </row>
    <row r="3" s="1" customFormat="1" ht="49.5" spans="1:8">
      <c r="A3" s="12" t="s">
        <v>2</v>
      </c>
      <c r="B3" s="12" t="s">
        <v>3</v>
      </c>
      <c r="C3" s="13" t="s">
        <v>4</v>
      </c>
      <c r="D3" s="13" t="s">
        <v>5</v>
      </c>
      <c r="E3" s="13" t="s">
        <v>6</v>
      </c>
      <c r="F3" s="13" t="s">
        <v>7</v>
      </c>
      <c r="G3" s="13" t="s">
        <v>8</v>
      </c>
      <c r="H3" s="13" t="s">
        <v>9</v>
      </c>
    </row>
    <row r="4" s="1" customFormat="1" ht="384" customHeight="1" spans="1:8">
      <c r="A4" s="12">
        <v>1</v>
      </c>
      <c r="B4" s="12" t="s">
        <v>10</v>
      </c>
      <c r="C4" s="14" t="s">
        <v>11</v>
      </c>
      <c r="D4" s="13">
        <v>38</v>
      </c>
      <c r="E4" s="15" t="s">
        <v>12</v>
      </c>
      <c r="F4" s="15" t="s">
        <v>13</v>
      </c>
      <c r="G4" s="13" t="str">
        <f>_xlfn.DISPIMG("ID_39D9BEA7B25442C89642B72A01F4FE4D",1)</f>
        <v>=DISPIMG("ID_39D9BEA7B25442C89642B72A01F4FE4D",1)</v>
      </c>
      <c r="H4" s="15" t="s">
        <v>14</v>
      </c>
    </row>
    <row r="5" s="1" customFormat="1" ht="218" customHeight="1" spans="1:8">
      <c r="A5" s="12">
        <v>2</v>
      </c>
      <c r="B5" s="12" t="s">
        <v>15</v>
      </c>
      <c r="C5" s="14" t="s">
        <v>16</v>
      </c>
      <c r="D5" s="13">
        <v>91</v>
      </c>
      <c r="E5" s="15" t="s">
        <v>17</v>
      </c>
      <c r="F5" s="15" t="s">
        <v>18</v>
      </c>
      <c r="G5" s="13" t="str">
        <f>_xlfn.DISPIMG("ID_0110B9D81AD84CB294509364B14DDDCE",1)</f>
        <v>=DISPIMG("ID_0110B9D81AD84CB294509364B14DDDCE",1)</v>
      </c>
      <c r="H5" s="15" t="s">
        <v>19</v>
      </c>
    </row>
    <row r="6" s="1" customFormat="1" ht="255" customHeight="1" spans="1:8">
      <c r="A6" s="12">
        <v>3</v>
      </c>
      <c r="B6" s="12" t="s">
        <v>20</v>
      </c>
      <c r="C6" s="14" t="s">
        <v>21</v>
      </c>
      <c r="D6" s="13">
        <v>36</v>
      </c>
      <c r="E6" s="15" t="s">
        <v>22</v>
      </c>
      <c r="F6" s="15" t="s">
        <v>23</v>
      </c>
      <c r="G6" s="13" t="str">
        <f>_xlfn.DISPIMG("ID_CBB2AA15D280422D9BA31CB3DCDC014F",1)</f>
        <v>=DISPIMG("ID_CBB2AA15D280422D9BA31CB3DCDC014F",1)</v>
      </c>
      <c r="H6" s="15" t="s">
        <v>24</v>
      </c>
    </row>
    <row r="7" s="1" customFormat="1" ht="256" customHeight="1" spans="1:8">
      <c r="A7" s="12">
        <v>4</v>
      </c>
      <c r="B7" s="12" t="s">
        <v>25</v>
      </c>
      <c r="C7" s="14" t="s">
        <v>26</v>
      </c>
      <c r="D7" s="13">
        <v>24</v>
      </c>
      <c r="E7" s="15" t="s">
        <v>17</v>
      </c>
      <c r="F7" s="15">
        <v>270</v>
      </c>
      <c r="G7" s="13" t="str">
        <f>_xlfn.DISPIMG("ID_5CD7FC377E904351A6AD29042CE24B49",1)</f>
        <v>=DISPIMG("ID_5CD7FC377E904351A6AD29042CE24B49",1)</v>
      </c>
      <c r="H7" s="15" t="s">
        <v>19</v>
      </c>
    </row>
    <row r="8" s="1" customFormat="1" ht="379" customHeight="1" spans="1:8">
      <c r="A8" s="12">
        <v>5</v>
      </c>
      <c r="B8" s="12" t="s">
        <v>27</v>
      </c>
      <c r="C8" s="14" t="s">
        <v>28</v>
      </c>
      <c r="D8" s="13">
        <v>15</v>
      </c>
      <c r="E8" s="15" t="s">
        <v>22</v>
      </c>
      <c r="F8" s="15" t="s">
        <v>29</v>
      </c>
      <c r="G8" s="13" t="str">
        <f>_xlfn.DISPIMG("ID_3E819ADD5E89445C9006894B5496E1D9",1)</f>
        <v>=DISPIMG("ID_3E819ADD5E89445C9006894B5496E1D9",1)</v>
      </c>
      <c r="H8" s="15" t="s">
        <v>30</v>
      </c>
    </row>
    <row r="9" s="1" customFormat="1" ht="275" customHeight="1" spans="1:8">
      <c r="A9" s="12">
        <v>6</v>
      </c>
      <c r="B9" s="12" t="s">
        <v>31</v>
      </c>
      <c r="C9" s="16" t="s">
        <v>32</v>
      </c>
      <c r="D9" s="13">
        <v>1</v>
      </c>
      <c r="E9" s="13" t="s">
        <v>22</v>
      </c>
      <c r="F9" s="13" t="s">
        <v>33</v>
      </c>
      <c r="G9" s="13" t="str">
        <f>_xlfn.DISPIMG("ID_1071B53FBEFA4532B97249811A793316",1)</f>
        <v>=DISPIMG("ID_1071B53FBEFA4532B97249811A793316",1)</v>
      </c>
      <c r="H9" s="17" t="s">
        <v>19</v>
      </c>
    </row>
    <row r="10" s="1" customFormat="1" ht="309" customHeight="1" spans="1:8">
      <c r="A10" s="12">
        <v>7</v>
      </c>
      <c r="B10" s="12" t="s">
        <v>34</v>
      </c>
      <c r="C10" s="14" t="s">
        <v>35</v>
      </c>
      <c r="D10" s="13">
        <v>1</v>
      </c>
      <c r="E10" s="15" t="s">
        <v>17</v>
      </c>
      <c r="F10" s="15" t="s">
        <v>36</v>
      </c>
      <c r="G10" s="13" t="str">
        <f>_xlfn.DISPIMG("ID_D7CE8FA4308942A9A7E37C98A64573DC",1)</f>
        <v>=DISPIMG("ID_D7CE8FA4308942A9A7E37C98A64573DC",1)</v>
      </c>
      <c r="H10" s="15" t="s">
        <v>30</v>
      </c>
    </row>
    <row r="11" s="1" customFormat="1" ht="213.75" spans="1:8">
      <c r="A11" s="12">
        <v>8</v>
      </c>
      <c r="B11" s="12" t="s">
        <v>37</v>
      </c>
      <c r="C11" s="14" t="s">
        <v>38</v>
      </c>
      <c r="D11" s="13">
        <v>10</v>
      </c>
      <c r="E11" s="15" t="s">
        <v>17</v>
      </c>
      <c r="F11" s="15" t="s">
        <v>39</v>
      </c>
      <c r="G11" s="13" t="str">
        <f>_xlfn.DISPIMG("ID_7881793321384FD38C1646526521B033",1)</f>
        <v>=DISPIMG("ID_7881793321384FD38C1646526521B033",1)</v>
      </c>
      <c r="H11" s="15" t="s">
        <v>40</v>
      </c>
    </row>
    <row r="12" s="1" customFormat="1" ht="213.75" spans="1:8">
      <c r="A12" s="12">
        <v>9</v>
      </c>
      <c r="B12" s="12" t="s">
        <v>37</v>
      </c>
      <c r="C12" s="14" t="s">
        <v>41</v>
      </c>
      <c r="D12" s="13">
        <v>9</v>
      </c>
      <c r="E12" s="15" t="s">
        <v>17</v>
      </c>
      <c r="F12" s="15" t="s">
        <v>42</v>
      </c>
      <c r="G12" s="13" t="str">
        <f>_xlfn.DISPIMG("ID_F080CB642B30468A8A67C08549B47CE1",1)</f>
        <v>=DISPIMG("ID_F080CB642B30468A8A67C08549B47CE1",1)</v>
      </c>
      <c r="H12" s="15" t="s">
        <v>40</v>
      </c>
    </row>
    <row r="13" s="1" customFormat="1" ht="389" customHeight="1" spans="1:8">
      <c r="A13" s="12">
        <v>10</v>
      </c>
      <c r="B13" s="12" t="s">
        <v>10</v>
      </c>
      <c r="C13" s="14" t="s">
        <v>43</v>
      </c>
      <c r="D13" s="13">
        <v>3</v>
      </c>
      <c r="E13" s="15" t="s">
        <v>17</v>
      </c>
      <c r="F13" s="15" t="s">
        <v>44</v>
      </c>
      <c r="G13" s="13" t="str">
        <f>_xlfn.DISPIMG("ID_31BEFE1C5CCB46A99EA82D2EEF4105E1",1)</f>
        <v>=DISPIMG("ID_31BEFE1C5CCB46A99EA82D2EEF4105E1",1)</v>
      </c>
      <c r="H13" s="15" t="s">
        <v>30</v>
      </c>
    </row>
    <row r="14" s="1" customFormat="1" ht="80" customHeight="1" spans="1:8">
      <c r="A14" s="12">
        <v>11</v>
      </c>
      <c r="B14" s="12" t="s">
        <v>45</v>
      </c>
      <c r="C14" s="14" t="s">
        <v>46</v>
      </c>
      <c r="D14" s="13">
        <v>8</v>
      </c>
      <c r="E14" s="15" t="s">
        <v>17</v>
      </c>
      <c r="F14" s="15" t="s">
        <v>39</v>
      </c>
      <c r="G14" s="13" t="str">
        <f>_xlfn.DISPIMG("ID_2EA75803810B46189D9CF793A93FB4E0",1)</f>
        <v>=DISPIMG("ID_2EA75803810B46189D9CF793A93FB4E0",1)</v>
      </c>
      <c r="H14" s="15" t="s">
        <v>47</v>
      </c>
    </row>
    <row r="15" s="1" customFormat="1" ht="385" customHeight="1" spans="1:8">
      <c r="A15" s="12">
        <v>12</v>
      </c>
      <c r="B15" s="12" t="s">
        <v>27</v>
      </c>
      <c r="C15" s="14" t="s">
        <v>48</v>
      </c>
      <c r="D15" s="13">
        <v>2</v>
      </c>
      <c r="E15" s="15" t="s">
        <v>17</v>
      </c>
      <c r="F15" s="15" t="s">
        <v>49</v>
      </c>
      <c r="G15" s="13" t="str">
        <f>_xlfn.DISPIMG("ID_9155820D393641279A7B566D875D01EA",1)</f>
        <v>=DISPIMG("ID_9155820D393641279A7B566D875D01EA",1)</v>
      </c>
      <c r="H15" s="15" t="s">
        <v>40</v>
      </c>
    </row>
    <row r="16" s="1" customFormat="1" ht="119" customHeight="1" spans="1:8">
      <c r="A16" s="12">
        <v>13</v>
      </c>
      <c r="B16" s="12" t="s">
        <v>50</v>
      </c>
      <c r="C16" s="14" t="s">
        <v>51</v>
      </c>
      <c r="D16" s="13">
        <v>1</v>
      </c>
      <c r="E16" s="15" t="s">
        <v>17</v>
      </c>
      <c r="F16" s="18" t="s">
        <v>52</v>
      </c>
      <c r="G16" s="13" t="str">
        <f>_xlfn.DISPIMG("ID_06448005B6394458AFDEC1D3D46F5CDE",1)</f>
        <v>=DISPIMG("ID_06448005B6394458AFDEC1D3D46F5CDE",1)</v>
      </c>
      <c r="H16" s="15" t="s">
        <v>19</v>
      </c>
    </row>
    <row r="17" s="1" customFormat="1" ht="171" spans="1:8">
      <c r="A17" s="12">
        <v>14</v>
      </c>
      <c r="B17" s="12" t="s">
        <v>53</v>
      </c>
      <c r="C17" s="14" t="s">
        <v>54</v>
      </c>
      <c r="D17" s="13">
        <v>2</v>
      </c>
      <c r="E17" s="15" t="s">
        <v>17</v>
      </c>
      <c r="F17" s="19"/>
      <c r="G17" s="13"/>
      <c r="H17" s="15" t="s">
        <v>19</v>
      </c>
    </row>
    <row r="18" s="1" customFormat="1" ht="71.25" spans="1:8">
      <c r="A18" s="12">
        <v>15</v>
      </c>
      <c r="B18" s="12" t="s">
        <v>55</v>
      </c>
      <c r="C18" s="14" t="s">
        <v>56</v>
      </c>
      <c r="D18" s="13">
        <v>1</v>
      </c>
      <c r="E18" s="15" t="s">
        <v>17</v>
      </c>
      <c r="F18" s="19"/>
      <c r="G18" s="13"/>
      <c r="H18" s="15" t="s">
        <v>19</v>
      </c>
    </row>
    <row r="19" s="1" customFormat="1" ht="71.25" spans="1:8">
      <c r="A19" s="12">
        <v>16</v>
      </c>
      <c r="B19" s="12" t="s">
        <v>57</v>
      </c>
      <c r="C19" s="14" t="s">
        <v>58</v>
      </c>
      <c r="D19" s="13">
        <v>1</v>
      </c>
      <c r="E19" s="15" t="s">
        <v>17</v>
      </c>
      <c r="F19" s="20"/>
      <c r="G19" s="13"/>
      <c r="H19" s="15" t="s">
        <v>19</v>
      </c>
    </row>
    <row r="20" s="1" customFormat="1" ht="356.25" spans="1:8">
      <c r="A20" s="12">
        <v>17</v>
      </c>
      <c r="B20" s="12" t="s">
        <v>59</v>
      </c>
      <c r="C20" s="14" t="s">
        <v>60</v>
      </c>
      <c r="D20" s="13">
        <v>4</v>
      </c>
      <c r="E20" s="15" t="s">
        <v>17</v>
      </c>
      <c r="F20" s="15" t="s">
        <v>61</v>
      </c>
      <c r="G20" s="13" t="str">
        <f>_xlfn.DISPIMG("ID_17D2833C42394BD7AB18396BCA186542",1)</f>
        <v>=DISPIMG("ID_17D2833C42394BD7AB18396BCA186542",1)</v>
      </c>
      <c r="H20" s="15" t="s">
        <v>62</v>
      </c>
    </row>
    <row r="21" s="1" customFormat="1" ht="299.25" spans="1:8">
      <c r="A21" s="12">
        <v>18</v>
      </c>
      <c r="B21" s="12" t="s">
        <v>63</v>
      </c>
      <c r="C21" s="14" t="s">
        <v>64</v>
      </c>
      <c r="D21" s="13">
        <v>1</v>
      </c>
      <c r="E21" s="15" t="s">
        <v>22</v>
      </c>
      <c r="F21" s="15" t="s">
        <v>65</v>
      </c>
      <c r="G21" s="13"/>
      <c r="H21" s="15" t="s">
        <v>66</v>
      </c>
    </row>
    <row r="22" s="1" customFormat="1" ht="273" customHeight="1" spans="1:8">
      <c r="A22" s="12">
        <v>19</v>
      </c>
      <c r="B22" s="12" t="s">
        <v>63</v>
      </c>
      <c r="C22" s="14" t="s">
        <v>67</v>
      </c>
      <c r="D22" s="13">
        <v>1</v>
      </c>
      <c r="E22" s="15" t="s">
        <v>22</v>
      </c>
      <c r="F22" s="15" t="s">
        <v>68</v>
      </c>
      <c r="G22" s="13"/>
      <c r="H22" s="15" t="s">
        <v>66</v>
      </c>
    </row>
    <row r="23" s="1" customFormat="1" ht="270.75" spans="1:8">
      <c r="A23" s="12">
        <v>20</v>
      </c>
      <c r="B23" s="12" t="s">
        <v>63</v>
      </c>
      <c r="C23" s="14" t="s">
        <v>69</v>
      </c>
      <c r="D23" s="13">
        <v>1</v>
      </c>
      <c r="E23" s="15" t="s">
        <v>22</v>
      </c>
      <c r="F23" s="15" t="s">
        <v>70</v>
      </c>
      <c r="G23" s="13"/>
      <c r="H23" s="15" t="s">
        <v>66</v>
      </c>
    </row>
    <row r="24" s="1" customFormat="1" ht="279" customHeight="1" spans="1:8">
      <c r="A24" s="12">
        <v>21</v>
      </c>
      <c r="B24" s="12" t="s">
        <v>63</v>
      </c>
      <c r="C24" s="14" t="s">
        <v>71</v>
      </c>
      <c r="D24" s="13">
        <v>1</v>
      </c>
      <c r="E24" s="15" t="s">
        <v>22</v>
      </c>
      <c r="F24" s="15" t="s">
        <v>72</v>
      </c>
      <c r="G24" s="13"/>
      <c r="H24" s="15" t="s">
        <v>66</v>
      </c>
    </row>
    <row r="25" s="1" customFormat="1" ht="356" customHeight="1" spans="1:8">
      <c r="A25" s="12">
        <v>22</v>
      </c>
      <c r="B25" s="12" t="s">
        <v>59</v>
      </c>
      <c r="C25" s="14" t="s">
        <v>73</v>
      </c>
      <c r="D25" s="13">
        <v>1</v>
      </c>
      <c r="E25" s="15" t="s">
        <v>17</v>
      </c>
      <c r="F25" s="15" t="s">
        <v>74</v>
      </c>
      <c r="G25" s="13" t="str">
        <f>_xlfn.DISPIMG("ID_17D2833C42394BD7AB18396BCA186542",1)</f>
        <v>=DISPIMG("ID_17D2833C42394BD7AB18396BCA186542",1)</v>
      </c>
      <c r="H25" s="15" t="s">
        <v>62</v>
      </c>
    </row>
    <row r="26" s="1" customFormat="1" ht="99.75" spans="1:8">
      <c r="A26" s="12">
        <v>23</v>
      </c>
      <c r="B26" s="12" t="s">
        <v>50</v>
      </c>
      <c r="C26" s="14" t="s">
        <v>75</v>
      </c>
      <c r="D26" s="13">
        <v>1</v>
      </c>
      <c r="E26" s="15" t="s">
        <v>17</v>
      </c>
      <c r="F26" s="18" t="s">
        <v>76</v>
      </c>
      <c r="G26" s="13" t="str">
        <f>_xlfn.DISPIMG("ID_9B1B444A3B814379969829A9D3E84045",1)</f>
        <v>=DISPIMG("ID_9B1B444A3B814379969829A9D3E84045",1)</v>
      </c>
      <c r="H26" s="18" t="s">
        <v>77</v>
      </c>
    </row>
    <row r="27" s="1" customFormat="1" ht="71.25" spans="1:8">
      <c r="A27" s="12">
        <v>24</v>
      </c>
      <c r="B27" s="12" t="s">
        <v>55</v>
      </c>
      <c r="C27" s="14" t="s">
        <v>56</v>
      </c>
      <c r="D27" s="13">
        <v>1</v>
      </c>
      <c r="E27" s="15" t="s">
        <v>17</v>
      </c>
      <c r="F27" s="20"/>
      <c r="G27" s="13"/>
      <c r="H27" s="20"/>
    </row>
    <row r="28" s="1" customFormat="1" ht="82.5" spans="1:8">
      <c r="A28" s="12">
        <v>25</v>
      </c>
      <c r="B28" s="12" t="s">
        <v>78</v>
      </c>
      <c r="C28" s="14" t="s">
        <v>79</v>
      </c>
      <c r="D28" s="13">
        <v>1</v>
      </c>
      <c r="E28" s="15" t="s">
        <v>22</v>
      </c>
      <c r="F28" s="15" t="s">
        <v>80</v>
      </c>
      <c r="G28" s="13" t="str">
        <f>_xlfn.DISPIMG("ID_41C59672A1564A70A158AE76EDA319C9",1)</f>
        <v>=DISPIMG("ID_41C59672A1564A70A158AE76EDA319C9",1)</v>
      </c>
      <c r="H28" s="15" t="s">
        <v>19</v>
      </c>
    </row>
    <row r="29" s="1" customFormat="1" ht="88" customHeight="1" spans="1:8">
      <c r="A29" s="12">
        <v>26</v>
      </c>
      <c r="B29" s="12" t="s">
        <v>81</v>
      </c>
      <c r="C29" s="14" t="s">
        <v>82</v>
      </c>
      <c r="D29" s="13">
        <v>1</v>
      </c>
      <c r="E29" s="15" t="s">
        <v>83</v>
      </c>
      <c r="F29" s="15" t="s">
        <v>84</v>
      </c>
      <c r="G29" s="13" t="str">
        <f>_xlfn.DISPIMG("ID_7C52CA77055548E9B5BC2D2D6803263C",1)</f>
        <v>=DISPIMG("ID_7C52CA77055548E9B5BC2D2D6803263C",1)</v>
      </c>
      <c r="H29" s="15" t="s">
        <v>19</v>
      </c>
    </row>
    <row r="30" s="1" customFormat="1" ht="272" customHeight="1" spans="1:8">
      <c r="A30" s="12">
        <v>27</v>
      </c>
      <c r="B30" s="12" t="s">
        <v>63</v>
      </c>
      <c r="C30" s="14" t="s">
        <v>85</v>
      </c>
      <c r="D30" s="13">
        <v>2</v>
      </c>
      <c r="E30" s="15" t="s">
        <v>22</v>
      </c>
      <c r="F30" s="15" t="s">
        <v>86</v>
      </c>
      <c r="G30" s="13"/>
      <c r="H30" s="15" t="s">
        <v>66</v>
      </c>
    </row>
    <row r="31" s="1" customFormat="1" ht="239" customHeight="1" spans="1:8">
      <c r="A31" s="12">
        <v>28</v>
      </c>
      <c r="B31" s="12" t="s">
        <v>87</v>
      </c>
      <c r="C31" s="14" t="s">
        <v>21</v>
      </c>
      <c r="D31" s="13">
        <v>6</v>
      </c>
      <c r="E31" s="15" t="s">
        <v>22</v>
      </c>
      <c r="F31" s="15" t="s">
        <v>88</v>
      </c>
      <c r="G31" s="13" t="str">
        <f>_xlfn.DISPIMG("ID_A9E91C18AA8944C983244C17D515F2D5",1)</f>
        <v>=DISPIMG("ID_A9E91C18AA8944C983244C17D515F2D5",1)</v>
      </c>
      <c r="H31" s="15" t="s">
        <v>24</v>
      </c>
    </row>
    <row r="32" s="1" customFormat="1" ht="82.5" spans="1:8">
      <c r="A32" s="12">
        <v>29</v>
      </c>
      <c r="B32" s="12" t="s">
        <v>89</v>
      </c>
      <c r="C32" s="16" t="s">
        <v>90</v>
      </c>
      <c r="D32" s="13">
        <v>2</v>
      </c>
      <c r="E32" s="13" t="s">
        <v>22</v>
      </c>
      <c r="F32" s="13" t="s">
        <v>91</v>
      </c>
      <c r="G32" s="13" t="str">
        <f>_xlfn.DISPIMG("ID_C1F417DD62BC4D7A963C8D66E65507AC",1)</f>
        <v>=DISPIMG("ID_C1F417DD62BC4D7A963C8D66E65507AC",1)</v>
      </c>
      <c r="H32" s="17" t="s">
        <v>92</v>
      </c>
    </row>
    <row r="33" s="1" customFormat="1" ht="78" customHeight="1" spans="1:8">
      <c r="A33" s="12">
        <v>30</v>
      </c>
      <c r="B33" s="12" t="s">
        <v>89</v>
      </c>
      <c r="C33" s="16" t="s">
        <v>93</v>
      </c>
      <c r="D33" s="13">
        <v>1</v>
      </c>
      <c r="E33" s="13" t="s">
        <v>94</v>
      </c>
      <c r="F33" s="13" t="s">
        <v>91</v>
      </c>
      <c r="G33" s="13" t="str">
        <f>_xlfn.DISPIMG("ID_DDB5CF548014409D9BB8052DD9131875",1)</f>
        <v>=DISPIMG("ID_DDB5CF548014409D9BB8052DD9131875",1)</v>
      </c>
      <c r="H33" s="17"/>
    </row>
    <row r="34" s="1" customFormat="1" ht="271" customHeight="1" spans="1:8">
      <c r="A34" s="12">
        <v>31</v>
      </c>
      <c r="B34" s="12" t="s">
        <v>95</v>
      </c>
      <c r="C34" s="16" t="s">
        <v>96</v>
      </c>
      <c r="D34" s="13">
        <v>1</v>
      </c>
      <c r="E34" s="13" t="s">
        <v>17</v>
      </c>
      <c r="F34" s="13" t="s">
        <v>97</v>
      </c>
      <c r="G34" s="13" t="str">
        <f>_xlfn.DISPIMG("ID_DD41273323534B59A9BD5B538E4C1355",1)</f>
        <v>=DISPIMG("ID_DD41273323534B59A9BD5B538E4C1355",1)</v>
      </c>
      <c r="H34" s="17" t="s">
        <v>98</v>
      </c>
    </row>
    <row r="35" s="1" customFormat="1" ht="116" customHeight="1" spans="1:8">
      <c r="A35" s="12">
        <v>32</v>
      </c>
      <c r="B35" s="12" t="s">
        <v>99</v>
      </c>
      <c r="C35" s="16" t="s">
        <v>100</v>
      </c>
      <c r="D35" s="13">
        <v>2</v>
      </c>
      <c r="E35" s="13" t="s">
        <v>17</v>
      </c>
      <c r="F35" s="13" t="s">
        <v>101</v>
      </c>
      <c r="G35" s="13" t="str">
        <f>_xlfn.DISPIMG("ID_BC115BF191E449EC9A2C2B8F511331F9",1)</f>
        <v>=DISPIMG("ID_BC115BF191E449EC9A2C2B8F511331F9",1)</v>
      </c>
      <c r="H35" s="17" t="s">
        <v>102</v>
      </c>
    </row>
    <row r="36" s="1" customFormat="1" ht="30" customHeight="1" spans="1:8">
      <c r="A36" s="6" t="s">
        <v>103</v>
      </c>
      <c r="B36" s="6"/>
      <c r="C36" s="21"/>
      <c r="D36" s="8"/>
      <c r="E36" s="8"/>
      <c r="F36" s="8"/>
      <c r="G36" s="8"/>
      <c r="H36" s="8"/>
    </row>
    <row r="37" s="1" customFormat="1" ht="33" spans="1:8">
      <c r="A37" s="12" t="s">
        <v>2</v>
      </c>
      <c r="B37" s="12" t="s">
        <v>3</v>
      </c>
      <c r="C37" s="13" t="s">
        <v>4</v>
      </c>
      <c r="D37" s="13" t="s">
        <v>104</v>
      </c>
      <c r="E37" s="15" t="s">
        <v>6</v>
      </c>
      <c r="F37" s="15"/>
      <c r="G37" s="13" t="s">
        <v>105</v>
      </c>
      <c r="H37" s="15" t="s">
        <v>9</v>
      </c>
    </row>
    <row r="38" s="1" customFormat="1" ht="210" customHeight="1" spans="1:8">
      <c r="A38" s="12">
        <v>1</v>
      </c>
      <c r="B38" s="12" t="s">
        <v>106</v>
      </c>
      <c r="C38" s="14" t="s">
        <v>107</v>
      </c>
      <c r="D38" s="13">
        <v>11.25</v>
      </c>
      <c r="E38" s="15" t="s">
        <v>108</v>
      </c>
      <c r="F38" s="15" t="s">
        <v>109</v>
      </c>
      <c r="G38" s="13" t="str">
        <f t="shared" ref="G38:G43" si="0">_xlfn.DISPIMG("ID_B241CCE153284978999AE73D1833E5D7",1)</f>
        <v>=DISPIMG("ID_B241CCE153284978999AE73D1833E5D7",1)</v>
      </c>
      <c r="H38" s="15"/>
    </row>
    <row r="39" s="1" customFormat="1" ht="204" customHeight="1" spans="1:8">
      <c r="A39" s="12">
        <v>2</v>
      </c>
      <c r="B39" s="12" t="s">
        <v>106</v>
      </c>
      <c r="C39" s="14" t="s">
        <v>110</v>
      </c>
      <c r="D39" s="13">
        <v>15.5</v>
      </c>
      <c r="E39" s="15" t="s">
        <v>108</v>
      </c>
      <c r="F39" s="15" t="s">
        <v>109</v>
      </c>
      <c r="G39" s="13" t="str">
        <f t="shared" si="0"/>
        <v>=DISPIMG("ID_B241CCE153284978999AE73D1833E5D7",1)</v>
      </c>
      <c r="H39" s="15"/>
    </row>
    <row r="40" s="1" customFormat="1" ht="199.5" spans="1:8">
      <c r="A40" s="12">
        <v>3</v>
      </c>
      <c r="B40" s="12" t="s">
        <v>106</v>
      </c>
      <c r="C40" s="14" t="s">
        <v>107</v>
      </c>
      <c r="D40" s="13">
        <v>11.25</v>
      </c>
      <c r="E40" s="15" t="s">
        <v>108</v>
      </c>
      <c r="F40" s="15" t="s">
        <v>109</v>
      </c>
      <c r="G40" s="13" t="str">
        <f t="shared" si="0"/>
        <v>=DISPIMG("ID_B241CCE153284978999AE73D1833E5D7",1)</v>
      </c>
      <c r="H40" s="15"/>
    </row>
    <row r="41" s="1" customFormat="1" ht="204" customHeight="1" spans="1:8">
      <c r="A41" s="12">
        <v>4</v>
      </c>
      <c r="B41" s="12" t="s">
        <v>106</v>
      </c>
      <c r="C41" s="14" t="s">
        <v>111</v>
      </c>
      <c r="D41" s="13">
        <v>17.75</v>
      </c>
      <c r="E41" s="15" t="s">
        <v>108</v>
      </c>
      <c r="F41" s="15" t="s">
        <v>109</v>
      </c>
      <c r="G41" s="13" t="str">
        <f t="shared" si="0"/>
        <v>=DISPIMG("ID_B241CCE153284978999AE73D1833E5D7",1)</v>
      </c>
      <c r="H41" s="15"/>
    </row>
    <row r="42" s="1" customFormat="1" ht="222" customHeight="1" spans="1:8">
      <c r="A42" s="12">
        <v>5</v>
      </c>
      <c r="B42" s="12" t="s">
        <v>106</v>
      </c>
      <c r="C42" s="14" t="s">
        <v>112</v>
      </c>
      <c r="D42" s="13">
        <v>11.13</v>
      </c>
      <c r="E42" s="15" t="s">
        <v>108</v>
      </c>
      <c r="F42" s="15" t="s">
        <v>109</v>
      </c>
      <c r="G42" s="13" t="str">
        <f t="shared" si="0"/>
        <v>=DISPIMG("ID_B241CCE153284978999AE73D1833E5D7",1)</v>
      </c>
      <c r="H42" s="15"/>
    </row>
    <row r="43" s="1" customFormat="1" ht="199.5" spans="1:8">
      <c r="A43" s="12">
        <v>6</v>
      </c>
      <c r="B43" s="12" t="s">
        <v>106</v>
      </c>
      <c r="C43" s="14" t="s">
        <v>113</v>
      </c>
      <c r="D43" s="13">
        <v>23.2</v>
      </c>
      <c r="E43" s="15" t="s">
        <v>108</v>
      </c>
      <c r="F43" s="15" t="s">
        <v>109</v>
      </c>
      <c r="G43" s="13" t="str">
        <f t="shared" si="0"/>
        <v>=DISPIMG("ID_B241CCE153284978999AE73D1833E5D7",1)</v>
      </c>
      <c r="H43" s="15"/>
    </row>
    <row r="44" s="1" customFormat="1" ht="199.5" spans="1:8">
      <c r="A44" s="12">
        <v>7</v>
      </c>
      <c r="B44" s="12" t="s">
        <v>106</v>
      </c>
      <c r="C44" s="14" t="s">
        <v>114</v>
      </c>
      <c r="D44" s="13">
        <v>9</v>
      </c>
      <c r="E44" s="15" t="s">
        <v>108</v>
      </c>
      <c r="F44" s="15" t="s">
        <v>109</v>
      </c>
      <c r="G44" s="13" t="str">
        <f t="shared" ref="G44:G53" si="1">_xlfn.DISPIMG("ID_B241CCE153284978999AE73D1833E5D7",1)</f>
        <v>=DISPIMG("ID_B241CCE153284978999AE73D1833E5D7",1)</v>
      </c>
      <c r="H44" s="15"/>
    </row>
    <row r="45" s="1" customFormat="1" ht="199.5" spans="1:8">
      <c r="A45" s="12">
        <v>8</v>
      </c>
      <c r="B45" s="12" t="s">
        <v>106</v>
      </c>
      <c r="C45" s="14" t="s">
        <v>115</v>
      </c>
      <c r="D45" s="13">
        <v>7.75</v>
      </c>
      <c r="E45" s="15" t="s">
        <v>108</v>
      </c>
      <c r="F45" s="15" t="s">
        <v>109</v>
      </c>
      <c r="G45" s="13" t="str">
        <f t="shared" si="1"/>
        <v>=DISPIMG("ID_B241CCE153284978999AE73D1833E5D7",1)</v>
      </c>
      <c r="H45" s="15"/>
    </row>
    <row r="46" s="1" customFormat="1" ht="230" customHeight="1" spans="1:8">
      <c r="A46" s="12">
        <v>9</v>
      </c>
      <c r="B46" s="12" t="s">
        <v>106</v>
      </c>
      <c r="C46" s="14" t="s">
        <v>116</v>
      </c>
      <c r="D46" s="13">
        <v>11.63</v>
      </c>
      <c r="E46" s="15" t="s">
        <v>108</v>
      </c>
      <c r="F46" s="15" t="s">
        <v>109</v>
      </c>
      <c r="G46" s="13" t="str">
        <f t="shared" si="1"/>
        <v>=DISPIMG("ID_B241CCE153284978999AE73D1833E5D7",1)</v>
      </c>
      <c r="H46" s="15"/>
    </row>
    <row r="47" s="1" customFormat="1" ht="199.5" spans="1:8">
      <c r="A47" s="12">
        <v>10</v>
      </c>
      <c r="B47" s="12" t="s">
        <v>106</v>
      </c>
      <c r="C47" s="14" t="s">
        <v>116</v>
      </c>
      <c r="D47" s="13">
        <v>11.63</v>
      </c>
      <c r="E47" s="15" t="s">
        <v>108</v>
      </c>
      <c r="F47" s="15" t="s">
        <v>109</v>
      </c>
      <c r="G47" s="13" t="str">
        <f t="shared" si="1"/>
        <v>=DISPIMG("ID_B241CCE153284978999AE73D1833E5D7",1)</v>
      </c>
      <c r="H47" s="15"/>
    </row>
    <row r="48" s="1" customFormat="1" ht="233" customHeight="1" spans="1:8">
      <c r="A48" s="12">
        <v>11</v>
      </c>
      <c r="B48" s="12" t="s">
        <v>106</v>
      </c>
      <c r="C48" s="14" t="s">
        <v>115</v>
      </c>
      <c r="D48" s="13">
        <v>7.75</v>
      </c>
      <c r="E48" s="15" t="s">
        <v>108</v>
      </c>
      <c r="F48" s="15" t="s">
        <v>109</v>
      </c>
      <c r="G48" s="13" t="str">
        <f t="shared" si="1"/>
        <v>=DISPIMG("ID_B241CCE153284978999AE73D1833E5D7",1)</v>
      </c>
      <c r="H48" s="15"/>
    </row>
    <row r="49" s="1" customFormat="1" ht="199.5" spans="1:8">
      <c r="A49" s="12">
        <v>12</v>
      </c>
      <c r="B49" s="12" t="s">
        <v>106</v>
      </c>
      <c r="C49" s="14" t="s">
        <v>114</v>
      </c>
      <c r="D49" s="13">
        <v>9</v>
      </c>
      <c r="E49" s="15" t="s">
        <v>108</v>
      </c>
      <c r="F49" s="15" t="s">
        <v>109</v>
      </c>
      <c r="G49" s="13" t="str">
        <f t="shared" si="1"/>
        <v>=DISPIMG("ID_B241CCE153284978999AE73D1833E5D7",1)</v>
      </c>
      <c r="H49" s="15"/>
    </row>
    <row r="50" s="1" customFormat="1" ht="235" customHeight="1" spans="1:8">
      <c r="A50" s="12">
        <v>13</v>
      </c>
      <c r="B50" s="12" t="s">
        <v>106</v>
      </c>
      <c r="C50" s="14" t="s">
        <v>117</v>
      </c>
      <c r="D50" s="13">
        <v>17.38</v>
      </c>
      <c r="E50" s="15" t="s">
        <v>108</v>
      </c>
      <c r="F50" s="15" t="s">
        <v>109</v>
      </c>
      <c r="G50" s="13" t="str">
        <f t="shared" si="1"/>
        <v>=DISPIMG("ID_B241CCE153284978999AE73D1833E5D7",1)</v>
      </c>
      <c r="H50" s="15"/>
    </row>
    <row r="51" s="1" customFormat="1" ht="199.5" spans="1:8">
      <c r="A51" s="12">
        <v>14</v>
      </c>
      <c r="B51" s="12" t="s">
        <v>106</v>
      </c>
      <c r="C51" s="14" t="s">
        <v>118</v>
      </c>
      <c r="D51" s="13">
        <v>13</v>
      </c>
      <c r="E51" s="15" t="s">
        <v>108</v>
      </c>
      <c r="F51" s="15" t="s">
        <v>109</v>
      </c>
      <c r="G51" s="13" t="str">
        <f t="shared" si="1"/>
        <v>=DISPIMG("ID_B241CCE153284978999AE73D1833E5D7",1)</v>
      </c>
      <c r="H51" s="15"/>
    </row>
    <row r="52" s="1" customFormat="1" ht="237" customHeight="1" spans="1:8">
      <c r="A52" s="12">
        <v>15</v>
      </c>
      <c r="B52" s="12" t="s">
        <v>106</v>
      </c>
      <c r="C52" s="14" t="s">
        <v>119</v>
      </c>
      <c r="D52" s="13">
        <v>14.63</v>
      </c>
      <c r="E52" s="15" t="s">
        <v>108</v>
      </c>
      <c r="F52" s="15" t="s">
        <v>109</v>
      </c>
      <c r="G52" s="13" t="str">
        <f t="shared" si="1"/>
        <v>=DISPIMG("ID_B241CCE153284978999AE73D1833E5D7",1)</v>
      </c>
      <c r="H52" s="15"/>
    </row>
    <row r="53" s="1" customFormat="1" ht="199.5" spans="1:8">
      <c r="A53" s="12">
        <v>16</v>
      </c>
      <c r="B53" s="12" t="s">
        <v>106</v>
      </c>
      <c r="C53" s="14" t="s">
        <v>120</v>
      </c>
      <c r="D53" s="13">
        <v>19.5</v>
      </c>
      <c r="E53" s="15" t="s">
        <v>108</v>
      </c>
      <c r="F53" s="15" t="s">
        <v>109</v>
      </c>
      <c r="G53" s="13" t="str">
        <f t="shared" si="1"/>
        <v>=DISPIMG("ID_B241CCE153284978999AE73D1833E5D7",1)</v>
      </c>
      <c r="H53" s="15"/>
    </row>
    <row r="54" spans="1:8">
      <c r="A54" s="12"/>
      <c r="B54" s="12"/>
      <c r="C54" s="7" t="s">
        <v>121</v>
      </c>
      <c r="D54" s="13">
        <v>211.35</v>
      </c>
      <c r="E54" s="15"/>
      <c r="F54" s="15"/>
      <c r="G54" s="13"/>
      <c r="H54" s="15"/>
    </row>
  </sheetData>
  <mergeCells count="8">
    <mergeCell ref="A1:H1"/>
    <mergeCell ref="A2:H2"/>
    <mergeCell ref="A36:H36"/>
    <mergeCell ref="F16:F19"/>
    <mergeCell ref="F26:F27"/>
    <mergeCell ref="G16:G19"/>
    <mergeCell ref="G26:G27"/>
    <mergeCell ref="H26:H27"/>
  </mergeCells>
  <pageMargins left="0.590277777777778" right="0.590277777777778" top="0.786805555555556" bottom="0.786805555555556"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2025-10-07T01:29:00Z</dcterms:created>
  <dcterms:modified xsi:type="dcterms:W3CDTF">2025-10-23T08:14:43Z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3F30CA2E19E74353B97C05802A4F348C_13</vt:lpwstr>
  </property>
  <property fmtid="{D5CDD505-2E9C-101B-9397-08002B2CF9AE}" pid="3" name="KSOProductBuildVer">
    <vt:lpwstr>2052-12.1.0.23125</vt:lpwstr>
  </property>
</Properties>
</file>