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<sst xmlns="http://schemas.openxmlformats.org/spreadsheetml/2006/main" count="200" uniqueCount="135">
  <si>
    <t>采购清单</t>
  </si>
  <si>
    <t>序号</t>
  </si>
  <si>
    <t>名称</t>
  </si>
  <si>
    <t>价格</t>
  </si>
  <si>
    <t>1</t>
  </si>
  <si>
    <t>水肥一体</t>
  </si>
  <si>
    <t>2</t>
  </si>
  <si>
    <t>内遮阳系统</t>
  </si>
  <si>
    <t>3</t>
  </si>
  <si>
    <t>物联网</t>
  </si>
  <si>
    <t>合计</t>
  </si>
  <si>
    <t>1.水肥一体化清单</t>
  </si>
  <si>
    <t/>
  </si>
  <si>
    <t>规格</t>
  </si>
  <si>
    <t>单位</t>
  </si>
  <si>
    <t>数量</t>
  </si>
  <si>
    <t>单价</t>
  </si>
  <si>
    <t>一</t>
  </si>
  <si>
    <t>首部系
统</t>
  </si>
  <si>
    <t>自吸泵</t>
  </si>
  <si>
    <t>7.5kw扬程50m，流量
20m³/h</t>
  </si>
  <si>
    <t>台</t>
  </si>
  <si>
    <t>变频水泵控制系统-一拖一，</t>
  </si>
  <si>
    <t>7.5KW，带远程控制</t>
  </si>
  <si>
    <t>套</t>
  </si>
  <si>
    <t>水泵配件</t>
  </si>
  <si>
    <t>DN65</t>
  </si>
  <si>
    <t>批</t>
  </si>
  <si>
    <t>水泵控
制线</t>
  </si>
  <si>
    <t>单根4mm²</t>
  </si>
  <si>
    <t>自动反冲洗叠片过滤系统</t>
  </si>
  <si>
    <t>流量50m³/h</t>
  </si>
  <si>
    <t>施肥机</t>
  </si>
  <si>
    <t>3通道，流量600L/h/通
道，手机app远程控制</t>
  </si>
  <si>
    <t>肥料罐</t>
  </si>
  <si>
    <t>200L带搅拌器</t>
  </si>
  <si>
    <t>只</t>
  </si>
  <si>
    <t>脉冲水
表</t>
  </si>
  <si>
    <t>De75</t>
  </si>
  <si>
    <t>水箱</t>
  </si>
  <si>
    <t>不锈钢4*4*3m，基础
4.5*4.5m10cm厚c25混
凝土</t>
  </si>
  <si>
    <t>立方
米</t>
  </si>
  <si>
    <t>二</t>
  </si>
  <si>
    <t>灌溉系
统</t>
  </si>
  <si>
    <t>喷头</t>
  </si>
  <si>
    <t>雾化微喷120L/h</t>
  </si>
  <si>
    <t>PE管</t>
  </si>
  <si>
    <t>De25*0.6MPa</t>
  </si>
  <si>
    <t>米</t>
  </si>
  <si>
    <t>镀锌铁
丝</t>
  </si>
  <si>
    <t>2.8mm</t>
  </si>
  <si>
    <t>配件</t>
  </si>
  <si>
    <t>pe</t>
  </si>
  <si>
    <t>三</t>
  </si>
  <si>
    <t>输水管网</t>
  </si>
  <si>
    <t>De110*1.0MPa</t>
  </si>
  <si>
    <t>De75*1.0MPa</t>
  </si>
  <si>
    <t>四</t>
  </si>
  <si>
    <t>控制系统</t>
  </si>
  <si>
    <t>脉冲电磁阀</t>
  </si>
  <si>
    <t>De63</t>
  </si>
  <si>
    <t>电磁阀控制器</t>
  </si>
  <si>
    <t>脉冲</t>
  </si>
  <si>
    <t>进排气阀</t>
  </si>
  <si>
    <t>1寸接口</t>
  </si>
  <si>
    <t>阀门箱</t>
  </si>
  <si>
    <t>五</t>
  </si>
  <si>
    <t>备注：含安装、运输、税金等</t>
  </si>
  <si>
    <t>2.智慧农业物联网大数据系统清单（1座温室）</t>
  </si>
  <si>
    <t>分项名称</t>
  </si>
  <si>
    <t>单价（元）</t>
  </si>
  <si>
    <t>合计（元）</t>
  </si>
  <si>
    <t>备注</t>
  </si>
  <si>
    <t>无线气象站（包</t>
  </si>
  <si>
    <r>
      <rPr>
        <sz val="12"/>
        <rFont val="SimSun"/>
        <charset val="134"/>
      </rPr>
      <t>套</t>
    </r>
  </si>
  <si>
    <t>物联网温室显示</t>
  </si>
  <si>
    <t>无线7参数集成传感器+液晶显示屏</t>
  </si>
  <si>
    <t>6参数多色彩悬挂式数字显示屏（显示温度、湿度、光照、CO2、土温、土湿，使用红色黄色多个色彩）</t>
  </si>
  <si>
    <t>360 °球形摄像机</t>
  </si>
  <si>
    <t>（7英寸200万像）</t>
  </si>
  <si>
    <t>摄像头模块</t>
  </si>
  <si>
    <t>球形摄像机支架+电源+机箱</t>
  </si>
  <si>
    <t>无线路由器</t>
  </si>
  <si>
    <r>
      <rPr>
        <sz val="12"/>
        <rFont val="SimSun"/>
        <charset val="134"/>
      </rPr>
      <t>批</t>
    </r>
  </si>
  <si>
    <t>（为了能让所有摄像头和温室控制系）由业主提供上网条件</t>
  </si>
  <si>
    <t>物联网温室智能控制与数据管理系
统软件V21.2</t>
  </si>
  <si>
    <t>温室物联网网
站平台软件</t>
  </si>
  <si>
    <t>将温室环境数据、温室影像、长期存储的每间隔一小时的植物照片、温室历史数据曲线、数据报表、融合在一起 制作成一个网站，科研人员在任何地方通过电脑上网，智能手机上网就可以查询和检索。有授权的人员可以远程操作摄像头。</t>
  </si>
  <si>
    <t>智能手 机客户 端软件</t>
  </si>
  <si>
    <t>手机查询环境数据和曲线、查询影像、查询作物照片，手机控制摄像头摇头与推进拉远的软件</t>
  </si>
  <si>
    <t>3.内保温系统清单</t>
  </si>
  <si>
    <t>内遮阳电机</t>
  </si>
  <si>
    <t>380V/50hz/5.2
R</t>
  </si>
  <si>
    <t>电机座</t>
  </si>
  <si>
    <t>件</t>
  </si>
  <si>
    <t>A型齿轮</t>
  </si>
  <si>
    <t>个</t>
  </si>
  <si>
    <t>A型齿条</t>
  </si>
  <si>
    <t>条</t>
  </si>
  <si>
    <t>焊合接头</t>
  </si>
  <si>
    <t>防滑夹</t>
  </si>
  <si>
    <t>推杆接头</t>
  </si>
  <si>
    <t>驱动卡</t>
  </si>
  <si>
    <t>T型螺栓</t>
  </si>
  <si>
    <t>6*75</t>
  </si>
  <si>
    <t>驱动边</t>
  </si>
  <si>
    <t>专用铝材</t>
  </si>
  <si>
    <t>m</t>
  </si>
  <si>
    <t>门型轮</t>
  </si>
  <si>
    <t>130</t>
  </si>
  <si>
    <t>卡簧</t>
  </si>
  <si>
    <t>Φ2</t>
  </si>
  <si>
    <t>576</t>
  </si>
  <si>
    <t>驱动边连接板</t>
  </si>
  <si>
    <t>80x10</t>
  </si>
  <si>
    <t>定位簧</t>
  </si>
  <si>
    <t>1152</t>
  </si>
  <si>
    <t>白色幕线</t>
  </si>
  <si>
    <t>盘</t>
  </si>
  <si>
    <t>幕线绑丝</t>
  </si>
  <si>
    <t>内保温网</t>
  </si>
  <si>
    <t>4.3m*49m一
块，12块</t>
  </si>
  <si>
    <t>平米</t>
  </si>
  <si>
    <t>驱动轴</t>
  </si>
  <si>
    <t>Φ42x3</t>
  </si>
  <si>
    <t>支</t>
  </si>
  <si>
    <t>推拉杆</t>
  </si>
  <si>
    <t>Φ32x1.5(缩
口）   L=6000</t>
  </si>
  <si>
    <t>4、其他费用</t>
  </si>
  <si>
    <t>费用（元）</t>
  </si>
  <si>
    <t>技术咨询费</t>
  </si>
  <si>
    <t>12000</t>
  </si>
  <si>
    <t>其他费用</t>
  </si>
  <si>
    <t>15000</t>
  </si>
  <si>
    <t>27000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</si>
</sst>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5">
    <font>
      <sz val="11"/>
      <color rgb="FF000000"/>
      <name val="Arial"/>
      <charset val="204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000000"/>
      <name val="宋体"/>
      <charset val="204"/>
      <scheme val="minor"/>
    </font>
    <font>
      <b/>
      <sz val="11"/>
      <color rgb="FF000000"/>
      <name val="宋体"/>
      <charset val="204"/>
      <scheme val="minor"/>
    </font>
    <font>
      <sz val="12"/>
      <color rgb="FF000000"/>
      <name val="宋体"/>
      <charset val="204"/>
      <scheme val="minor"/>
    </font>
    <font>
      <b/>
      <sz val="20"/>
      <color rgb="FF000000"/>
      <name val="宋体"/>
      <charset val="204"/>
      <scheme val="minor"/>
    </font>
    <font>
      <b/>
      <sz val="16"/>
      <color rgb="FF000000"/>
      <name val="宋体"/>
      <charset val="204"/>
      <scheme val="minor"/>
    </font>
    <font>
      <b/>
      <sz val="16"/>
      <name val="宋体"/>
      <charset val="204"/>
      <scheme val="minor"/>
    </font>
    <font>
      <b/>
      <sz val="14"/>
      <name val="SimSun"/>
      <charset val="204"/>
    </font>
    <font>
      <sz val="12"/>
      <name val="宋体"/>
      <charset val="134"/>
      <scheme val="minor"/>
    </font>
    <font>
      <sz val="12"/>
      <color rgb="FF000000"/>
      <name val="宋体"/>
      <charset val="204"/>
    </font>
    <font>
      <sz val="12"/>
      <name val="宋体"/>
      <charset val="204"/>
      <scheme val="minor"/>
    </font>
    <font>
      <b/>
      <sz val="12"/>
      <name val="宋体"/>
      <charset val="204"/>
      <scheme val="minor"/>
    </font>
    <font>
      <b/>
      <sz val="12"/>
      <color rgb="FF000000"/>
      <name val="宋体"/>
      <charset val="204"/>
    </font>
    <font>
      <b/>
      <sz val="16"/>
      <color rgb="FF000000"/>
      <name val="Arial"/>
      <charset val="204"/>
    </font>
    <font>
      <b/>
      <sz val="11"/>
      <name val="SimSun"/>
      <charset val="204"/>
    </font>
    <font>
      <b/>
      <sz val="11"/>
      <color rgb="FF000000"/>
      <name val="宋体"/>
      <charset val="204"/>
    </font>
    <font>
      <sz val="11"/>
      <name val="宋体"/>
      <charset val="204"/>
      <scheme val="minor"/>
    </font>
    <font>
      <sz val="11"/>
      <color rgb="FF000000"/>
      <name val="宋体"/>
      <charset val="204"/>
    </font>
    <font>
      <b/>
      <sz val="11"/>
      <name val="宋体"/>
      <charset val="204"/>
      <scheme val="minor"/>
    </font>
    <font>
      <b/>
      <sz val="12"/>
      <color rgb="FF000000"/>
      <name val="宋体"/>
      <charset val="204"/>
      <scheme val="minor"/>
    </font>
    <font>
      <sz val="12"/>
      <color rgb="FF000000"/>
      <name val="SimSun"/>
      <charset val="134"/>
    </font>
    <font>
      <b/>
      <sz val="11"/>
      <color rgb="FF000000"/>
      <name val="Arial"/>
      <charset val="20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4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6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7" borderId="7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11" borderId="10" applyNumberFormat="0" applyAlignment="0" applyProtection="0">
      <alignment vertical="center"/>
    </xf>
    <xf numFmtId="0" fontId="38" fillId="11" borderId="6" applyNumberFormat="0" applyAlignment="0" applyProtection="0">
      <alignment vertical="center"/>
    </xf>
    <xf numFmtId="0" fontId="39" fillId="12" borderId="11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79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top" wrapText="1"/>
    </xf>
    <xf numFmtId="49" fontId="6" fillId="0" borderId="0" xfId="0" applyNumberFormat="1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left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6" fontId="2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right" wrapText="1" indent="1"/>
    </xf>
    <xf numFmtId="0" fontId="0" fillId="0" borderId="0" xfId="0" applyFill="1" applyBorder="1" applyAlignment="1">
      <alignment horizontal="left" vertical="top" wrapText="1"/>
    </xf>
    <xf numFmtId="2" fontId="22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wrapText="1"/>
    </xf>
    <xf numFmtId="2" fontId="22" fillId="0" borderId="0" xfId="0" applyNumberFormat="1" applyFont="1" applyFill="1" applyAlignment="1">
      <alignment horizontal="right" vertical="center" wrapText="1"/>
    </xf>
    <xf numFmtId="0" fontId="23" fillId="0" borderId="0" xfId="0" applyFont="1" applyFill="1" applyAlignment="1">
      <alignment vertical="center" wrapText="1"/>
    </xf>
    <xf numFmtId="0" fontId="16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vertical="top" wrapText="1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wrapText="1"/>
    </xf>
    <xf numFmtId="0" fontId="16" fillId="0" borderId="0" xfId="0" applyFont="1" applyFill="1" applyAlignment="1">
      <alignment horizontal="center" wrapText="1"/>
    </xf>
    <xf numFmtId="2" fontId="22" fillId="0" borderId="0" xfId="0" applyNumberFormat="1" applyFont="1" applyFill="1" applyBorder="1" applyAlignment="1">
      <alignment horizontal="right" vertical="center" wrapText="1" indent="2"/>
    </xf>
    <xf numFmtId="0" fontId="0" fillId="0" borderId="0" xfId="0" applyFill="1" applyBorder="1" applyAlignment="1">
      <alignment horizontal="right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left" vertical="top" wrapText="1"/>
    </xf>
    <xf numFmtId="49" fontId="23" fillId="0" borderId="1" xfId="0" applyNumberFormat="1" applyFon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2" fontId="22" fillId="0" borderId="0" xfId="0" applyNumberFormat="1" applyFont="1" applyFill="1" applyBorder="1" applyAlignment="1">
      <alignment horizontal="right" vertical="center" wrapText="1" indent="3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228600</xdr:colOff>
      <xdr:row>41</xdr:row>
      <xdr:rowOff>22860</xdr:rowOff>
    </xdr:from>
    <xdr:ext cx="2478404" cy="1378585"/>
    <xdr:pic>
      <xdr:nvPicPr>
        <xdr:cNvPr id="2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8515" y="17726660"/>
          <a:ext cx="2477770" cy="1378585"/>
        </a:xfrm>
        <a:prstGeom prst="rect">
          <a:avLst/>
        </a:prstGeom>
      </xdr:spPr>
    </xdr:pic>
    <xdr:clientData/>
  </xdr:oneCellAnchor>
  <xdr:oneCellAnchor>
    <xdr:from>
      <xdr:col>1</xdr:col>
      <xdr:colOff>288925</xdr:colOff>
      <xdr:row>41</xdr:row>
      <xdr:rowOff>9525</xdr:rowOff>
    </xdr:from>
    <xdr:ext cx="993775" cy="1448435"/>
    <xdr:pic>
      <xdr:nvPicPr>
        <xdr:cNvPr id="3" name="image2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090" y="17713325"/>
          <a:ext cx="993775" cy="1448435"/>
        </a:xfrm>
        <a:prstGeom prst="rect">
          <a:avLst/>
        </a:prstGeom>
      </xdr:spPr>
    </xdr:pic>
    <xdr:clientData/>
  </xdr:oneCellAnchor>
  <xdr:oneCellAnchor>
    <xdr:from>
      <xdr:col>9</xdr:col>
      <xdr:colOff>19684</xdr:colOff>
      <xdr:row>36</xdr:row>
      <xdr:rowOff>-12700</xdr:rowOff>
    </xdr:from>
    <xdr:ext cx="170814" cy="201929"/>
    <xdr:sp>
      <xdr:nvSpPr>
        <xdr:cNvPr id="4" name="textbox3"/>
        <xdr:cNvSpPr txBox="1"/>
      </xdr:nvSpPr>
      <xdr:spPr>
        <a:xfrm>
          <a:off x="9492615" y="15227300"/>
          <a:ext cx="170815" cy="20129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87000"/>
            </a:lnSpc>
          </a:pPr>
          <a:endParaRPr lang="en-US" altLang="en-US" sz="1200" dirty="0"/>
        </a:p>
      </xdr:txBody>
    </xdr:sp>
    <xdr:clientData/>
  </xdr:oneCellAnchor>
  <xdr:oneCellAnchor>
    <xdr:from>
      <xdr:col>12</xdr:col>
      <xdr:colOff>160654</xdr:colOff>
      <xdr:row>67</xdr:row>
      <xdr:rowOff>357504</xdr:rowOff>
    </xdr:from>
    <xdr:ext cx="12700" cy="12064"/>
    <xdr:pic>
      <xdr:nvPicPr>
        <xdr:cNvPr id="5" name="image4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5260" y="30405070"/>
          <a:ext cx="12700" cy="12065"/>
        </a:xfrm>
        <a:prstGeom prst="rect">
          <a:avLst/>
        </a:prstGeom>
      </xdr:spPr>
    </xdr:pic>
    <xdr:clientData/>
  </xdr:oneCellAnchor>
  <xdr:oneCellAnchor>
    <xdr:from>
      <xdr:col>12</xdr:col>
      <xdr:colOff>161925</xdr:colOff>
      <xdr:row>62</xdr:row>
      <xdr:rowOff>173989</xdr:rowOff>
    </xdr:from>
    <xdr:ext cx="12700" cy="11429"/>
    <xdr:pic>
      <xdr:nvPicPr>
        <xdr:cNvPr id="6" name="image5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7165" y="28316555"/>
          <a:ext cx="12700" cy="114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3"/>
  <sheetViews>
    <sheetView tabSelected="1" workbookViewId="0">
      <selection activeCell="D2" sqref="D2:E2"/>
    </sheetView>
  </sheetViews>
  <sheetFormatPr defaultColWidth="10.2833333333333" defaultRowHeight="14.25"/>
  <cols>
    <col min="1" max="1" width="7.325" style="5" customWidth="1"/>
    <col min="2" max="2" width="13.75" style="5" customWidth="1"/>
    <col min="3" max="3" width="20" style="5" customWidth="1"/>
    <col min="4" max="4" width="11.75" style="5" customWidth="1"/>
    <col min="5" max="5" width="9.5" style="5" customWidth="1"/>
    <col min="6" max="6" width="11.125" customWidth="1"/>
    <col min="7" max="7" width="12" customWidth="1"/>
    <col min="8" max="8" width="30.25" customWidth="1"/>
    <col min="9" max="15" width="8.625" customWidth="1"/>
    <col min="16" max="16" width="9.73333333333333" customWidth="1"/>
    <col min="17" max="17" width="4.38333333333333" customWidth="1"/>
    <col min="18" max="18" width="1.61666666666667" customWidth="1"/>
    <col min="19" max="19" width="5.19166666666667" customWidth="1"/>
  </cols>
  <sheetData>
    <row r="1" ht="36" customHeight="1" spans="1:5">
      <c r="A1" s="6" t="s">
        <v>0</v>
      </c>
      <c r="B1" s="6"/>
      <c r="C1" s="6"/>
      <c r="D1" s="6"/>
      <c r="E1" s="6"/>
    </row>
    <row r="2" ht="30" customHeight="1" spans="1:5">
      <c r="A2" s="7" t="s">
        <v>1</v>
      </c>
      <c r="B2" s="7" t="s">
        <v>2</v>
      </c>
      <c r="C2" s="7"/>
      <c r="D2" s="7" t="s">
        <v>3</v>
      </c>
      <c r="E2" s="7"/>
    </row>
    <row r="3" ht="30" customHeight="1" spans="1:5">
      <c r="A3" s="7" t="s">
        <v>4</v>
      </c>
      <c r="B3" s="7" t="s">
        <v>5</v>
      </c>
      <c r="C3" s="7">
        <v>204784.34</v>
      </c>
      <c r="D3" s="8">
        <v>206724</v>
      </c>
      <c r="E3" s="8"/>
    </row>
    <row r="4" ht="30" customHeight="1" spans="1:5">
      <c r="A4" s="7" t="s">
        <v>6</v>
      </c>
      <c r="B4" s="7" t="s">
        <v>7</v>
      </c>
      <c r="C4" s="7">
        <v>81549.11</v>
      </c>
      <c r="D4" s="8">
        <v>81587.8</v>
      </c>
      <c r="E4" s="8">
        <v>81587.8</v>
      </c>
    </row>
    <row r="5" ht="30" customHeight="1" spans="1:15">
      <c r="A5" s="7" t="s">
        <v>8</v>
      </c>
      <c r="B5" s="7" t="s">
        <v>9</v>
      </c>
      <c r="C5" s="7"/>
      <c r="D5" s="8">
        <v>60930</v>
      </c>
      <c r="E5" s="8">
        <v>60930</v>
      </c>
      <c r="F5" s="9"/>
      <c r="G5" s="9"/>
      <c r="H5" s="9"/>
      <c r="I5" s="9"/>
      <c r="J5" s="9"/>
      <c r="K5" s="9"/>
      <c r="L5" s="9"/>
      <c r="M5" s="9"/>
      <c r="N5" s="9"/>
      <c r="O5" s="9"/>
    </row>
    <row r="6" ht="30" customHeight="1" spans="1:15">
      <c r="A6" s="7"/>
      <c r="B6" s="7" t="s">
        <v>10</v>
      </c>
      <c r="C6" s="7">
        <f>SUM(C2:C4)</f>
        <v>286333.45</v>
      </c>
      <c r="D6" s="8">
        <f>SUM(D3:D5)</f>
        <v>349241.8</v>
      </c>
      <c r="E6" s="8">
        <f>SUM(E2:E4)</f>
        <v>81587.8</v>
      </c>
      <c r="F6" s="9"/>
      <c r="G6" s="9"/>
      <c r="H6" s="9"/>
      <c r="I6" s="9"/>
      <c r="J6" s="9"/>
      <c r="K6" s="9"/>
      <c r="L6" s="9"/>
      <c r="M6" s="9"/>
      <c r="N6" s="9"/>
      <c r="O6" s="9"/>
    </row>
    <row r="7" ht="30" customHeight="1" spans="1:15">
      <c r="A7" s="10"/>
      <c r="B7" s="10"/>
      <c r="C7" s="10"/>
      <c r="D7" s="10"/>
      <c r="E7" s="10"/>
      <c r="F7" s="9"/>
      <c r="G7" s="9"/>
      <c r="H7" s="9"/>
      <c r="I7" s="9"/>
      <c r="J7" s="9"/>
      <c r="K7" s="9"/>
      <c r="L7" s="9"/>
      <c r="M7" s="9"/>
      <c r="N7" s="9"/>
      <c r="O7" s="9"/>
    </row>
    <row r="8" ht="30" customHeight="1" spans="1:19">
      <c r="A8" s="11" t="s">
        <v>11</v>
      </c>
      <c r="B8" s="11"/>
      <c r="C8" s="11"/>
      <c r="D8" s="11"/>
      <c r="E8" s="11"/>
      <c r="F8" s="11"/>
      <c r="G8" s="11"/>
      <c r="H8" s="12"/>
      <c r="I8" s="12"/>
      <c r="J8" s="12"/>
      <c r="K8" s="12"/>
      <c r="L8" s="12"/>
      <c r="M8" s="12"/>
      <c r="N8" s="12"/>
      <c r="O8" s="12"/>
      <c r="P8" s="55"/>
      <c r="Q8" s="55" t="s">
        <v>12</v>
      </c>
      <c r="R8" s="55" t="s">
        <v>12</v>
      </c>
      <c r="S8" s="55"/>
    </row>
    <row r="9" ht="30" customHeight="1" spans="1:19">
      <c r="A9" s="2" t="s">
        <v>1</v>
      </c>
      <c r="B9" s="2" t="s">
        <v>2</v>
      </c>
      <c r="C9" s="2" t="s">
        <v>13</v>
      </c>
      <c r="D9" s="2" t="s">
        <v>14</v>
      </c>
      <c r="E9" s="2" t="s">
        <v>15</v>
      </c>
      <c r="F9" s="2" t="s">
        <v>16</v>
      </c>
      <c r="G9" s="2" t="s">
        <v>10</v>
      </c>
      <c r="H9" s="13"/>
      <c r="I9" s="19"/>
      <c r="J9" s="19"/>
      <c r="K9" s="19"/>
      <c r="L9" s="19"/>
      <c r="M9" s="19"/>
      <c r="N9" s="19"/>
      <c r="O9" s="19"/>
      <c r="P9" s="56"/>
      <c r="Q9" s="56"/>
      <c r="R9" s="56"/>
      <c r="S9" s="65"/>
    </row>
    <row r="10" ht="30" customHeight="1" spans="1:19">
      <c r="A10" s="2" t="s">
        <v>17</v>
      </c>
      <c r="B10" s="14" t="s">
        <v>18</v>
      </c>
      <c r="C10" s="15"/>
      <c r="D10" s="16"/>
      <c r="E10" s="17"/>
      <c r="F10" s="18"/>
      <c r="G10" s="18"/>
      <c r="H10" s="19"/>
      <c r="I10" s="19"/>
      <c r="J10" s="19"/>
      <c r="K10" s="19"/>
      <c r="L10" s="19"/>
      <c r="M10" s="19"/>
      <c r="N10" s="19"/>
      <c r="O10" s="19"/>
      <c r="P10" s="57"/>
      <c r="Q10" s="57"/>
      <c r="R10" s="57"/>
      <c r="S10" s="57"/>
    </row>
    <row r="11" ht="39" customHeight="1" spans="1:19">
      <c r="A11" s="15">
        <v>1</v>
      </c>
      <c r="B11" s="20" t="s">
        <v>19</v>
      </c>
      <c r="C11" s="21" t="s">
        <v>20</v>
      </c>
      <c r="D11" s="20" t="s">
        <v>21</v>
      </c>
      <c r="E11" s="17">
        <v>1</v>
      </c>
      <c r="F11" s="22">
        <v>7260</v>
      </c>
      <c r="G11" s="22">
        <f>E11*F11</f>
        <v>7260</v>
      </c>
      <c r="H11" s="23"/>
      <c r="I11" s="19"/>
      <c r="J11" s="19"/>
      <c r="K11" s="19"/>
      <c r="L11" s="19"/>
      <c r="M11" s="19"/>
      <c r="N11" s="19"/>
      <c r="O11" s="19"/>
      <c r="P11" s="58"/>
      <c r="Q11" s="58"/>
      <c r="R11" s="58"/>
      <c r="S11" s="58"/>
    </row>
    <row r="12" ht="60" customHeight="1" spans="1:19">
      <c r="A12" s="15">
        <v>2</v>
      </c>
      <c r="B12" s="24" t="s">
        <v>22</v>
      </c>
      <c r="C12" s="21" t="s">
        <v>23</v>
      </c>
      <c r="D12" s="20" t="s">
        <v>24</v>
      </c>
      <c r="E12" s="17">
        <v>1</v>
      </c>
      <c r="F12" s="22">
        <v>9600</v>
      </c>
      <c r="G12" s="22">
        <f t="shared" ref="G12:G39" si="0">E12*F12</f>
        <v>9600</v>
      </c>
      <c r="H12" s="23"/>
      <c r="I12" s="19"/>
      <c r="J12" s="19"/>
      <c r="K12" s="19"/>
      <c r="L12" s="19"/>
      <c r="M12" s="19"/>
      <c r="N12" s="19"/>
      <c r="O12" s="19"/>
      <c r="P12" s="58"/>
      <c r="Q12" s="58"/>
      <c r="R12" s="58"/>
      <c r="S12" s="58"/>
    </row>
    <row r="13" ht="30" customHeight="1" spans="1:19">
      <c r="A13" s="15">
        <v>3</v>
      </c>
      <c r="B13" s="20" t="s">
        <v>25</v>
      </c>
      <c r="C13" s="21" t="s">
        <v>26</v>
      </c>
      <c r="D13" s="20" t="s">
        <v>27</v>
      </c>
      <c r="E13" s="17">
        <v>1</v>
      </c>
      <c r="F13" s="22">
        <v>864</v>
      </c>
      <c r="G13" s="22">
        <f t="shared" si="0"/>
        <v>864</v>
      </c>
      <c r="H13" s="23"/>
      <c r="I13" s="19"/>
      <c r="J13" s="19"/>
      <c r="K13" s="19"/>
      <c r="L13" s="19"/>
      <c r="M13" s="19"/>
      <c r="N13" s="19"/>
      <c r="O13" s="19"/>
      <c r="P13" s="58"/>
      <c r="Q13" s="58"/>
      <c r="R13" s="58"/>
      <c r="S13" s="58"/>
    </row>
    <row r="14" ht="30" customHeight="1" spans="1:19">
      <c r="A14" s="15">
        <v>4</v>
      </c>
      <c r="B14" s="20" t="s">
        <v>28</v>
      </c>
      <c r="C14" s="21" t="s">
        <v>29</v>
      </c>
      <c r="D14" s="20" t="s">
        <v>27</v>
      </c>
      <c r="E14" s="17">
        <v>1</v>
      </c>
      <c r="F14" s="22">
        <v>1200</v>
      </c>
      <c r="G14" s="22">
        <f t="shared" si="0"/>
        <v>1200</v>
      </c>
      <c r="H14" s="23"/>
      <c r="I14" s="19"/>
      <c r="J14" s="19"/>
      <c r="K14" s="19"/>
      <c r="L14" s="19"/>
      <c r="M14" s="19"/>
      <c r="N14" s="19"/>
      <c r="O14" s="19"/>
      <c r="P14" s="58"/>
      <c r="Q14" s="58"/>
      <c r="R14" s="58"/>
      <c r="S14" s="58"/>
    </row>
    <row r="15" ht="60" customHeight="1" spans="1:19">
      <c r="A15" s="15">
        <v>5</v>
      </c>
      <c r="B15" s="24" t="s">
        <v>30</v>
      </c>
      <c r="C15" s="21" t="s">
        <v>31</v>
      </c>
      <c r="D15" s="20" t="s">
        <v>24</v>
      </c>
      <c r="E15" s="17">
        <v>1</v>
      </c>
      <c r="F15" s="22">
        <v>13800</v>
      </c>
      <c r="G15" s="22">
        <f t="shared" si="0"/>
        <v>13800</v>
      </c>
      <c r="H15" s="23"/>
      <c r="I15" s="19"/>
      <c r="J15" s="19"/>
      <c r="K15" s="19"/>
      <c r="L15" s="19"/>
      <c r="M15" s="19"/>
      <c r="N15" s="19"/>
      <c r="O15" s="19"/>
      <c r="P15" s="58"/>
      <c r="Q15" s="58"/>
      <c r="R15" s="58"/>
      <c r="S15" s="58"/>
    </row>
    <row r="16" ht="60" customHeight="1" spans="1:19">
      <c r="A16" s="15">
        <v>6</v>
      </c>
      <c r="B16" s="20" t="s">
        <v>32</v>
      </c>
      <c r="C16" s="24" t="s">
        <v>33</v>
      </c>
      <c r="D16" s="20" t="s">
        <v>24</v>
      </c>
      <c r="E16" s="17">
        <v>1</v>
      </c>
      <c r="F16" s="22">
        <v>32700</v>
      </c>
      <c r="G16" s="22">
        <f t="shared" si="0"/>
        <v>32700</v>
      </c>
      <c r="H16" s="23"/>
      <c r="I16" s="19"/>
      <c r="J16" s="19"/>
      <c r="K16" s="19"/>
      <c r="L16" s="19"/>
      <c r="M16" s="19"/>
      <c r="N16" s="19"/>
      <c r="O16" s="19"/>
      <c r="P16" s="58"/>
      <c r="Q16" s="58"/>
      <c r="R16" s="58"/>
      <c r="S16" s="58"/>
    </row>
    <row r="17" ht="30" customHeight="1" spans="1:19">
      <c r="A17" s="15">
        <v>7</v>
      </c>
      <c r="B17" s="20" t="s">
        <v>34</v>
      </c>
      <c r="C17" s="21" t="s">
        <v>35</v>
      </c>
      <c r="D17" s="20" t="s">
        <v>36</v>
      </c>
      <c r="E17" s="17">
        <v>3</v>
      </c>
      <c r="F17" s="22">
        <v>2538</v>
      </c>
      <c r="G17" s="22">
        <f t="shared" si="0"/>
        <v>7614</v>
      </c>
      <c r="H17" s="23"/>
      <c r="I17" s="19"/>
      <c r="J17" s="19"/>
      <c r="K17" s="19"/>
      <c r="L17" s="19"/>
      <c r="M17" s="19"/>
      <c r="N17" s="19"/>
      <c r="O17" s="19"/>
      <c r="P17" s="58"/>
      <c r="Q17" s="58"/>
      <c r="R17" s="58"/>
      <c r="S17" s="58"/>
    </row>
    <row r="18" ht="30" customHeight="1" spans="1:19">
      <c r="A18" s="15">
        <v>8</v>
      </c>
      <c r="B18" s="20" t="s">
        <v>37</v>
      </c>
      <c r="C18" s="21" t="s">
        <v>38</v>
      </c>
      <c r="D18" s="20" t="s">
        <v>24</v>
      </c>
      <c r="E18" s="17">
        <v>1</v>
      </c>
      <c r="F18" s="22">
        <v>2250</v>
      </c>
      <c r="G18" s="22">
        <f t="shared" si="0"/>
        <v>2250</v>
      </c>
      <c r="H18" s="23"/>
      <c r="I18" s="19"/>
      <c r="J18" s="19"/>
      <c r="K18" s="19"/>
      <c r="L18" s="19"/>
      <c r="M18" s="19"/>
      <c r="N18" s="19"/>
      <c r="O18" s="19"/>
      <c r="P18" s="58"/>
      <c r="Q18" s="58"/>
      <c r="R18" s="58"/>
      <c r="S18" s="58"/>
    </row>
    <row r="19" ht="45" customHeight="1" spans="1:19">
      <c r="A19" s="15">
        <v>9</v>
      </c>
      <c r="B19" s="20" t="s">
        <v>39</v>
      </c>
      <c r="C19" s="21" t="s">
        <v>40</v>
      </c>
      <c r="D19" s="20" t="s">
        <v>41</v>
      </c>
      <c r="E19" s="17">
        <v>48</v>
      </c>
      <c r="F19" s="22">
        <v>1950</v>
      </c>
      <c r="G19" s="22">
        <f t="shared" si="0"/>
        <v>93600</v>
      </c>
      <c r="H19" s="23"/>
      <c r="I19" s="19"/>
      <c r="J19" s="19"/>
      <c r="K19" s="19"/>
      <c r="L19" s="19"/>
      <c r="M19" s="19"/>
      <c r="N19" s="19"/>
      <c r="O19" s="19"/>
      <c r="P19" s="58"/>
      <c r="Q19" s="58"/>
      <c r="R19" s="58"/>
      <c r="S19" s="58"/>
    </row>
    <row r="20" ht="30" customHeight="1" spans="1:19">
      <c r="A20" s="2" t="s">
        <v>42</v>
      </c>
      <c r="B20" s="14" t="s">
        <v>43</v>
      </c>
      <c r="C20" s="15"/>
      <c r="D20" s="16"/>
      <c r="E20" s="17"/>
      <c r="F20" s="22"/>
      <c r="G20" s="22"/>
      <c r="H20" s="23"/>
      <c r="I20" s="19"/>
      <c r="J20" s="19"/>
      <c r="K20" s="19"/>
      <c r="L20" s="19"/>
      <c r="M20" s="19"/>
      <c r="N20" s="19"/>
      <c r="O20" s="19"/>
      <c r="P20" s="57"/>
      <c r="Q20" s="57"/>
      <c r="R20" s="57"/>
      <c r="S20" s="57"/>
    </row>
    <row r="21" ht="30" customHeight="1" spans="1:19">
      <c r="A21" s="15">
        <v>1</v>
      </c>
      <c r="B21" s="20" t="s">
        <v>44</v>
      </c>
      <c r="C21" s="21" t="s">
        <v>45</v>
      </c>
      <c r="D21" s="20" t="s">
        <v>24</v>
      </c>
      <c r="E21" s="17">
        <v>480</v>
      </c>
      <c r="F21" s="22">
        <v>13.35</v>
      </c>
      <c r="G21" s="22">
        <f t="shared" si="0"/>
        <v>6408</v>
      </c>
      <c r="H21" s="23"/>
      <c r="I21" s="19"/>
      <c r="J21" s="19"/>
      <c r="K21" s="19"/>
      <c r="L21" s="19"/>
      <c r="M21" s="19"/>
      <c r="N21" s="19"/>
      <c r="O21" s="19"/>
      <c r="P21" s="58"/>
      <c r="Q21" s="58"/>
      <c r="R21" s="58"/>
      <c r="S21" s="58"/>
    </row>
    <row r="22" ht="30" customHeight="1" spans="1:19">
      <c r="A22" s="15">
        <v>2</v>
      </c>
      <c r="B22" s="20" t="s">
        <v>46</v>
      </c>
      <c r="C22" s="21" t="s">
        <v>47</v>
      </c>
      <c r="D22" s="20" t="s">
        <v>48</v>
      </c>
      <c r="E22" s="17">
        <v>1500</v>
      </c>
      <c r="F22" s="22">
        <v>8.4</v>
      </c>
      <c r="G22" s="22">
        <f t="shared" si="0"/>
        <v>12600</v>
      </c>
      <c r="H22" s="23"/>
      <c r="I22" s="19"/>
      <c r="J22" s="19"/>
      <c r="K22" s="19"/>
      <c r="L22" s="19"/>
      <c r="M22" s="19"/>
      <c r="N22" s="19"/>
      <c r="O22" s="19"/>
      <c r="P22" s="58"/>
      <c r="Q22" s="58"/>
      <c r="R22" s="58"/>
      <c r="S22" s="58"/>
    </row>
    <row r="23" ht="30" customHeight="1" spans="1:19">
      <c r="A23" s="15">
        <v>4</v>
      </c>
      <c r="B23" s="20" t="s">
        <v>49</v>
      </c>
      <c r="C23" s="21" t="s">
        <v>50</v>
      </c>
      <c r="D23" s="20" t="s">
        <v>48</v>
      </c>
      <c r="E23" s="17">
        <v>1500</v>
      </c>
      <c r="F23" s="22">
        <v>1.2</v>
      </c>
      <c r="G23" s="22">
        <f t="shared" si="0"/>
        <v>1800</v>
      </c>
      <c r="H23" s="23"/>
      <c r="I23" s="19"/>
      <c r="J23" s="19"/>
      <c r="K23" s="19"/>
      <c r="L23" s="19"/>
      <c r="M23" s="19"/>
      <c r="N23" s="19"/>
      <c r="O23" s="19"/>
      <c r="P23" s="58"/>
      <c r="Q23" s="58"/>
      <c r="R23" s="58"/>
      <c r="S23" s="58"/>
    </row>
    <row r="24" ht="30" customHeight="1" spans="1:19">
      <c r="A24" s="15">
        <v>5</v>
      </c>
      <c r="B24" s="21" t="s">
        <v>51</v>
      </c>
      <c r="C24" s="21" t="s">
        <v>52</v>
      </c>
      <c r="D24" s="20" t="s">
        <v>27</v>
      </c>
      <c r="E24" s="17">
        <v>1</v>
      </c>
      <c r="F24" s="22">
        <v>4950</v>
      </c>
      <c r="G24" s="22">
        <f t="shared" si="0"/>
        <v>4950</v>
      </c>
      <c r="H24" s="23"/>
      <c r="I24" s="19"/>
      <c r="J24" s="19"/>
      <c r="K24" s="19"/>
      <c r="L24" s="19"/>
      <c r="M24" s="19"/>
      <c r="N24" s="19"/>
      <c r="O24" s="19"/>
      <c r="P24" s="58"/>
      <c r="Q24" s="58"/>
      <c r="R24" s="58"/>
      <c r="S24" s="58"/>
    </row>
    <row r="25" ht="30" customHeight="1" spans="1:19">
      <c r="A25" s="2" t="s">
        <v>53</v>
      </c>
      <c r="B25" s="25" t="s">
        <v>54</v>
      </c>
      <c r="C25" s="15"/>
      <c r="D25" s="16"/>
      <c r="E25" s="17"/>
      <c r="F25" s="26"/>
      <c r="G25" s="22"/>
      <c r="H25" s="27"/>
      <c r="I25" s="19"/>
      <c r="J25" s="19"/>
      <c r="K25" s="19"/>
      <c r="L25" s="19"/>
      <c r="M25" s="19"/>
      <c r="N25" s="19"/>
      <c r="O25" s="19"/>
      <c r="P25" s="57"/>
      <c r="Q25" s="57"/>
      <c r="R25" s="57"/>
      <c r="S25" s="57"/>
    </row>
    <row r="26" ht="30" customHeight="1" spans="1:19">
      <c r="A26" s="15">
        <v>1</v>
      </c>
      <c r="B26" s="21" t="s">
        <v>46</v>
      </c>
      <c r="C26" s="21" t="s">
        <v>55</v>
      </c>
      <c r="D26" s="20" t="s">
        <v>48</v>
      </c>
      <c r="E26" s="17">
        <v>50</v>
      </c>
      <c r="F26" s="22">
        <v>51</v>
      </c>
      <c r="G26" s="22">
        <f t="shared" si="0"/>
        <v>2550</v>
      </c>
      <c r="H26" s="23"/>
      <c r="I26" s="19"/>
      <c r="J26" s="19"/>
      <c r="K26" s="19"/>
      <c r="L26" s="19"/>
      <c r="M26" s="19"/>
      <c r="N26" s="19"/>
      <c r="O26" s="19"/>
      <c r="P26" s="58"/>
      <c r="Q26" s="58"/>
      <c r="R26" s="58"/>
      <c r="S26" s="58"/>
    </row>
    <row r="27" ht="30" customHeight="1" spans="1:19">
      <c r="A27" s="15">
        <v>2</v>
      </c>
      <c r="B27" s="21" t="s">
        <v>46</v>
      </c>
      <c r="C27" s="21" t="s">
        <v>56</v>
      </c>
      <c r="D27" s="20" t="s">
        <v>48</v>
      </c>
      <c r="E27" s="17">
        <v>144</v>
      </c>
      <c r="F27" s="22">
        <v>22.5</v>
      </c>
      <c r="G27" s="22">
        <f t="shared" si="0"/>
        <v>3240</v>
      </c>
      <c r="H27" s="23"/>
      <c r="I27" s="19"/>
      <c r="J27" s="19"/>
      <c r="K27" s="19"/>
      <c r="L27" s="19"/>
      <c r="M27" s="19"/>
      <c r="N27" s="19"/>
      <c r="O27" s="19"/>
      <c r="P27" s="58"/>
      <c r="Q27" s="58"/>
      <c r="R27" s="58"/>
      <c r="S27" s="58"/>
    </row>
    <row r="28" ht="30" customHeight="1" spans="1:19">
      <c r="A28" s="15">
        <v>3</v>
      </c>
      <c r="B28" s="21" t="s">
        <v>51</v>
      </c>
      <c r="C28" s="21" t="s">
        <v>46</v>
      </c>
      <c r="D28" s="20" t="s">
        <v>27</v>
      </c>
      <c r="E28" s="17">
        <v>1</v>
      </c>
      <c r="F28" s="22">
        <v>750</v>
      </c>
      <c r="G28" s="22">
        <f t="shared" si="0"/>
        <v>750</v>
      </c>
      <c r="H28" s="23"/>
      <c r="I28" s="19"/>
      <c r="J28" s="19"/>
      <c r="K28" s="19"/>
      <c r="L28" s="19"/>
      <c r="M28" s="19"/>
      <c r="N28" s="19"/>
      <c r="O28" s="19"/>
      <c r="P28" s="58"/>
      <c r="Q28" s="58"/>
      <c r="R28" s="58"/>
      <c r="S28" s="58"/>
    </row>
    <row r="29" ht="30" customHeight="1" spans="1:19">
      <c r="A29" s="2" t="s">
        <v>57</v>
      </c>
      <c r="B29" s="25" t="s">
        <v>58</v>
      </c>
      <c r="C29" s="15"/>
      <c r="D29" s="15"/>
      <c r="E29" s="17"/>
      <c r="F29" s="26"/>
      <c r="G29" s="22"/>
      <c r="H29" s="27"/>
      <c r="I29" s="19"/>
      <c r="J29" s="19"/>
      <c r="K29" s="19"/>
      <c r="L29" s="19"/>
      <c r="M29" s="19"/>
      <c r="N29" s="19"/>
      <c r="O29" s="19"/>
      <c r="P29" s="57"/>
      <c r="Q29" s="57"/>
      <c r="R29" s="57"/>
      <c r="S29" s="57"/>
    </row>
    <row r="30" ht="30" customHeight="1" spans="1:19">
      <c r="A30" s="15">
        <v>1</v>
      </c>
      <c r="B30" s="24" t="s">
        <v>59</v>
      </c>
      <c r="C30" s="21" t="s">
        <v>60</v>
      </c>
      <c r="D30" s="21" t="s">
        <v>36</v>
      </c>
      <c r="E30" s="17">
        <v>2</v>
      </c>
      <c r="F30" s="22">
        <v>1350</v>
      </c>
      <c r="G30" s="22">
        <f t="shared" si="0"/>
        <v>2700</v>
      </c>
      <c r="H30" s="23"/>
      <c r="I30" s="19"/>
      <c r="J30" s="19"/>
      <c r="K30" s="19"/>
      <c r="L30" s="19"/>
      <c r="M30" s="19"/>
      <c r="N30" s="19"/>
      <c r="O30" s="19"/>
      <c r="P30" s="58"/>
      <c r="Q30" s="58"/>
      <c r="R30" s="58"/>
      <c r="S30" s="58"/>
    </row>
    <row r="31" ht="30" customHeight="1" spans="1:19">
      <c r="A31" s="15">
        <v>2</v>
      </c>
      <c r="B31" s="24" t="s">
        <v>61</v>
      </c>
      <c r="C31" s="21" t="s">
        <v>62</v>
      </c>
      <c r="D31" s="21" t="s">
        <v>36</v>
      </c>
      <c r="E31" s="17">
        <v>2</v>
      </c>
      <c r="F31" s="22">
        <v>1020</v>
      </c>
      <c r="G31" s="22">
        <f t="shared" si="0"/>
        <v>2040</v>
      </c>
      <c r="H31" s="23"/>
      <c r="I31" s="19"/>
      <c r="J31" s="19"/>
      <c r="K31" s="19"/>
      <c r="L31" s="19"/>
      <c r="M31" s="19"/>
      <c r="N31" s="19"/>
      <c r="O31" s="19"/>
      <c r="P31" s="58"/>
      <c r="Q31" s="58"/>
      <c r="R31" s="58"/>
      <c r="S31" s="58"/>
    </row>
    <row r="32" ht="30" customHeight="1" spans="1:19">
      <c r="A32" s="15">
        <v>3</v>
      </c>
      <c r="B32" s="24" t="s">
        <v>63</v>
      </c>
      <c r="C32" s="21" t="s">
        <v>64</v>
      </c>
      <c r="D32" s="21" t="s">
        <v>36</v>
      </c>
      <c r="E32" s="17">
        <v>1</v>
      </c>
      <c r="F32" s="22">
        <v>288</v>
      </c>
      <c r="G32" s="22">
        <f t="shared" si="0"/>
        <v>288</v>
      </c>
      <c r="H32" s="23"/>
      <c r="I32" s="19"/>
      <c r="J32" s="19"/>
      <c r="K32" s="19"/>
      <c r="L32" s="19"/>
      <c r="M32" s="19"/>
      <c r="N32" s="19"/>
      <c r="O32" s="19"/>
      <c r="P32" s="58"/>
      <c r="Q32" s="58"/>
      <c r="R32" s="58"/>
      <c r="S32" s="58"/>
    </row>
    <row r="33" ht="30" customHeight="1" spans="1:19">
      <c r="A33" s="15">
        <v>4</v>
      </c>
      <c r="B33" s="21" t="s">
        <v>65</v>
      </c>
      <c r="C33" s="28"/>
      <c r="D33" s="29" t="s">
        <v>36</v>
      </c>
      <c r="E33" s="30">
        <v>2</v>
      </c>
      <c r="F33" s="31">
        <v>255</v>
      </c>
      <c r="G33" s="22">
        <f t="shared" si="0"/>
        <v>510</v>
      </c>
      <c r="H33" s="23"/>
      <c r="I33" s="19"/>
      <c r="J33" s="19"/>
      <c r="K33" s="19"/>
      <c r="L33" s="19"/>
      <c r="M33" s="19"/>
      <c r="N33" s="19"/>
      <c r="O33" s="19"/>
      <c r="P33" s="58"/>
      <c r="Q33" s="58"/>
      <c r="R33" s="58"/>
      <c r="S33" s="58"/>
    </row>
    <row r="34" ht="30" customHeight="1" spans="1:19">
      <c r="A34" s="32" t="s">
        <v>66</v>
      </c>
      <c r="B34" s="32" t="s">
        <v>10</v>
      </c>
      <c r="C34" s="33"/>
      <c r="D34" s="33"/>
      <c r="E34" s="33"/>
      <c r="F34" s="34"/>
      <c r="G34" s="35">
        <f>SUM(G11:G33)</f>
        <v>206724</v>
      </c>
      <c r="H34" s="23"/>
      <c r="I34" s="59"/>
      <c r="J34" s="59"/>
      <c r="K34" s="59"/>
      <c r="L34" s="59"/>
      <c r="M34" s="59"/>
      <c r="N34" s="59"/>
      <c r="O34" s="59"/>
      <c r="P34" s="60"/>
      <c r="Q34" s="60"/>
      <c r="R34" s="60"/>
      <c r="S34" s="60"/>
    </row>
    <row r="35" ht="30" customHeight="1" spans="1:19">
      <c r="A35" s="36" t="s">
        <v>67</v>
      </c>
      <c r="B35" s="36"/>
      <c r="C35" s="36"/>
      <c r="D35" s="36"/>
      <c r="E35" s="36"/>
      <c r="F35" s="36"/>
      <c r="G35" s="36"/>
      <c r="H35" s="23"/>
      <c r="I35" s="59"/>
      <c r="J35" s="59"/>
      <c r="K35" s="59"/>
      <c r="L35" s="59"/>
      <c r="M35" s="59"/>
      <c r="N35" s="59"/>
      <c r="O35" s="59"/>
      <c r="P35" s="60"/>
      <c r="Q35" s="60"/>
      <c r="R35" s="60"/>
      <c r="S35" s="60"/>
    </row>
    <row r="36" ht="30" customHeight="1" spans="1:19">
      <c r="A36" s="37" t="s">
        <v>68</v>
      </c>
      <c r="B36" s="38"/>
      <c r="C36" s="38"/>
      <c r="D36" s="38"/>
      <c r="E36" s="38"/>
      <c r="F36" s="39"/>
      <c r="G36" s="39"/>
      <c r="H36" s="39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</row>
    <row r="37" ht="30" customHeight="1" spans="1:19">
      <c r="A37" s="2" t="s">
        <v>1</v>
      </c>
      <c r="B37" s="25" t="s">
        <v>69</v>
      </c>
      <c r="C37" s="25"/>
      <c r="D37" s="40" t="s">
        <v>15</v>
      </c>
      <c r="E37" s="40" t="s">
        <v>14</v>
      </c>
      <c r="F37" s="40" t="s">
        <v>70</v>
      </c>
      <c r="G37" s="40" t="s">
        <v>71</v>
      </c>
      <c r="H37" s="41" t="s">
        <v>72</v>
      </c>
      <c r="I37" s="62"/>
      <c r="J37" s="62"/>
      <c r="K37" s="63"/>
      <c r="L37" s="63"/>
      <c r="M37" s="64"/>
      <c r="O37" s="62"/>
      <c r="P37" s="63"/>
      <c r="Q37" s="64"/>
      <c r="R37" s="64"/>
      <c r="S37" s="64"/>
    </row>
    <row r="38" ht="30" customHeight="1" spans="1:19">
      <c r="A38" s="2">
        <v>1</v>
      </c>
      <c r="B38" s="21" t="s">
        <v>73</v>
      </c>
      <c r="C38" s="25"/>
      <c r="D38" s="40">
        <v>1</v>
      </c>
      <c r="E38" s="40" t="s">
        <v>74</v>
      </c>
      <c r="F38" s="42">
        <v>10800</v>
      </c>
      <c r="G38" s="43">
        <v>10800</v>
      </c>
      <c r="H38" s="41"/>
      <c r="I38" s="62"/>
      <c r="J38" s="62"/>
      <c r="K38" s="63"/>
      <c r="L38" s="63"/>
      <c r="M38" s="64"/>
      <c r="O38" s="19"/>
      <c r="P38" s="65"/>
      <c r="Q38" s="64"/>
      <c r="R38" s="64"/>
      <c r="S38" s="64"/>
    </row>
    <row r="39" ht="30" customHeight="1" spans="1:19">
      <c r="A39" s="2">
        <v>2</v>
      </c>
      <c r="B39" s="21" t="s">
        <v>75</v>
      </c>
      <c r="C39" s="25"/>
      <c r="D39" s="40">
        <v>1</v>
      </c>
      <c r="E39" s="40" t="s">
        <v>74</v>
      </c>
      <c r="F39" s="42">
        <v>3645</v>
      </c>
      <c r="G39" s="43">
        <v>3645</v>
      </c>
      <c r="H39" s="41"/>
      <c r="I39" s="62"/>
      <c r="J39" s="62"/>
      <c r="K39" s="63"/>
      <c r="L39" s="63"/>
      <c r="M39" s="64"/>
      <c r="O39" s="19"/>
      <c r="P39" s="65"/>
      <c r="Q39" s="64"/>
      <c r="R39" s="64"/>
      <c r="S39" s="64"/>
    </row>
    <row r="40" ht="38" customHeight="1" spans="1:19">
      <c r="A40" s="2">
        <v>4</v>
      </c>
      <c r="B40" s="21" t="s">
        <v>76</v>
      </c>
      <c r="C40" s="25"/>
      <c r="D40" s="40">
        <v>1</v>
      </c>
      <c r="E40" s="40" t="s">
        <v>74</v>
      </c>
      <c r="F40" s="44">
        <v>6375</v>
      </c>
      <c r="G40" s="43">
        <v>6375</v>
      </c>
      <c r="H40" s="41"/>
      <c r="I40" s="62"/>
      <c r="J40" s="62"/>
      <c r="K40" s="63"/>
      <c r="L40" s="63"/>
      <c r="M40" s="64"/>
      <c r="O40" s="19"/>
      <c r="P40" s="27"/>
      <c r="Q40" s="64"/>
      <c r="R40" s="64"/>
      <c r="S40" s="64"/>
    </row>
    <row r="41" ht="66" customHeight="1" spans="1:19">
      <c r="A41" s="2">
        <v>6</v>
      </c>
      <c r="B41" s="24" t="s">
        <v>77</v>
      </c>
      <c r="C41" s="25"/>
      <c r="D41" s="40">
        <v>1</v>
      </c>
      <c r="E41" s="40" t="s">
        <v>74</v>
      </c>
      <c r="F41" s="44">
        <v>5925</v>
      </c>
      <c r="G41" s="43">
        <v>5925</v>
      </c>
      <c r="H41" s="41"/>
      <c r="I41" s="62"/>
      <c r="J41" s="62"/>
      <c r="K41" s="63"/>
      <c r="L41" s="63"/>
      <c r="M41" s="64"/>
      <c r="O41" s="19"/>
      <c r="P41" s="27"/>
      <c r="Q41" s="64"/>
      <c r="R41" s="64"/>
      <c r="S41" s="64"/>
    </row>
    <row r="42" ht="112" customHeight="1" spans="1:19">
      <c r="A42" s="2">
        <v>7</v>
      </c>
      <c r="B42" s="25"/>
      <c r="C42" s="25"/>
      <c r="D42" s="25"/>
      <c r="E42" s="25"/>
      <c r="F42" s="40"/>
      <c r="G42" s="40"/>
      <c r="H42" s="40"/>
      <c r="I42" s="62"/>
      <c r="J42" s="62"/>
      <c r="K42" s="63"/>
      <c r="L42" s="63"/>
      <c r="M42" s="64"/>
      <c r="O42" s="19"/>
      <c r="P42" s="66"/>
      <c r="Q42" s="64"/>
      <c r="R42" s="64"/>
      <c r="S42" s="64"/>
    </row>
    <row r="43" ht="30" customHeight="1" spans="1:19">
      <c r="A43" s="2">
        <v>8</v>
      </c>
      <c r="B43" s="21" t="s">
        <v>78</v>
      </c>
      <c r="C43" s="25"/>
      <c r="D43" s="40">
        <v>2</v>
      </c>
      <c r="E43" s="40" t="s">
        <v>74</v>
      </c>
      <c r="F43" s="42">
        <v>5460</v>
      </c>
      <c r="G43" s="43">
        <f t="shared" ref="G43:G46" si="1">D43*F43</f>
        <v>10920</v>
      </c>
      <c r="H43" s="45" t="s">
        <v>79</v>
      </c>
      <c r="I43" s="62"/>
      <c r="J43" s="62"/>
      <c r="K43" s="63"/>
      <c r="L43" s="63"/>
      <c r="M43" s="64"/>
      <c r="O43" s="19"/>
      <c r="P43" s="27"/>
      <c r="Q43" s="64"/>
      <c r="R43" s="64"/>
      <c r="S43" s="64"/>
    </row>
    <row r="44" ht="30" customHeight="1" spans="1:19">
      <c r="A44" s="2">
        <v>9</v>
      </c>
      <c r="B44" s="24" t="s">
        <v>80</v>
      </c>
      <c r="C44" s="25"/>
      <c r="D44" s="40">
        <v>2</v>
      </c>
      <c r="E44" s="40" t="s">
        <v>74</v>
      </c>
      <c r="F44" s="42">
        <v>2595</v>
      </c>
      <c r="G44" s="43">
        <f t="shared" si="1"/>
        <v>5190</v>
      </c>
      <c r="H44" s="41" t="s">
        <v>12</v>
      </c>
      <c r="I44" s="62"/>
      <c r="J44" s="62"/>
      <c r="K44" s="63"/>
      <c r="L44" s="63"/>
      <c r="M44" s="64"/>
      <c r="O44" s="19"/>
      <c r="P44" s="27"/>
      <c r="Q44" s="64"/>
      <c r="R44" s="64"/>
      <c r="S44" s="64"/>
    </row>
    <row r="45" ht="30" customHeight="1" spans="1:19">
      <c r="A45" s="2">
        <v>10</v>
      </c>
      <c r="B45" s="24" t="s">
        <v>81</v>
      </c>
      <c r="C45" s="25"/>
      <c r="D45" s="40">
        <v>2</v>
      </c>
      <c r="E45" s="40" t="s">
        <v>74</v>
      </c>
      <c r="F45" s="43">
        <v>487.5</v>
      </c>
      <c r="G45" s="43">
        <f t="shared" si="1"/>
        <v>975</v>
      </c>
      <c r="H45" s="41" t="s">
        <v>12</v>
      </c>
      <c r="I45" s="62"/>
      <c r="J45" s="62"/>
      <c r="K45" s="63"/>
      <c r="L45" s="63"/>
      <c r="M45" s="64"/>
      <c r="O45" s="19"/>
      <c r="P45" s="27"/>
      <c r="Q45" s="64"/>
      <c r="R45" s="64"/>
      <c r="S45" s="64"/>
    </row>
    <row r="46" ht="40" customHeight="1" spans="1:19">
      <c r="A46" s="2">
        <v>11</v>
      </c>
      <c r="B46" s="24" t="s">
        <v>82</v>
      </c>
      <c r="C46" s="25"/>
      <c r="D46" s="40">
        <v>1</v>
      </c>
      <c r="E46" s="40" t="s">
        <v>83</v>
      </c>
      <c r="F46" s="43">
        <v>975</v>
      </c>
      <c r="G46" s="43">
        <f t="shared" si="1"/>
        <v>975</v>
      </c>
      <c r="H46" s="45" t="s">
        <v>84</v>
      </c>
      <c r="I46" s="62"/>
      <c r="J46" s="67"/>
      <c r="K46" s="63"/>
      <c r="L46" s="63"/>
      <c r="M46" s="64"/>
      <c r="O46" s="19"/>
      <c r="P46" s="27"/>
      <c r="Q46" s="64"/>
      <c r="R46" s="64"/>
      <c r="S46" s="64"/>
    </row>
    <row r="47" ht="104" customHeight="1" spans="1:19">
      <c r="A47" s="21">
        <v>1</v>
      </c>
      <c r="B47" s="24" t="s">
        <v>85</v>
      </c>
      <c r="C47" s="24" t="s">
        <v>86</v>
      </c>
      <c r="D47" s="46">
        <v>1</v>
      </c>
      <c r="E47" s="21" t="s">
        <v>24</v>
      </c>
      <c r="F47" s="47">
        <v>9750</v>
      </c>
      <c r="G47" s="43">
        <f>SUM(D47*F47)</f>
        <v>9750</v>
      </c>
      <c r="H47" s="48" t="s">
        <v>87</v>
      </c>
      <c r="I47" s="62"/>
      <c r="J47" s="62"/>
      <c r="K47" s="63"/>
      <c r="L47" s="63"/>
      <c r="M47" s="64"/>
      <c r="O47" s="19"/>
      <c r="P47" s="27"/>
      <c r="Q47" s="64"/>
      <c r="R47" s="64"/>
      <c r="S47" s="64"/>
    </row>
    <row r="48" ht="56" customHeight="1" spans="1:19">
      <c r="A48" s="21">
        <v>2</v>
      </c>
      <c r="B48" s="24"/>
      <c r="C48" s="24" t="s">
        <v>88</v>
      </c>
      <c r="D48" s="46">
        <v>1</v>
      </c>
      <c r="E48" s="21" t="s">
        <v>24</v>
      </c>
      <c r="F48" s="47">
        <v>6375</v>
      </c>
      <c r="G48" s="43">
        <f>SUM(D48*F48)</f>
        <v>6375</v>
      </c>
      <c r="H48" s="48" t="s">
        <v>89</v>
      </c>
      <c r="I48" s="62"/>
      <c r="J48" s="62"/>
      <c r="K48" s="63"/>
      <c r="L48" s="63"/>
      <c r="M48" s="64"/>
      <c r="O48" s="19"/>
      <c r="P48" s="27"/>
      <c r="Q48" s="64"/>
      <c r="R48" s="64"/>
      <c r="S48" s="64"/>
    </row>
    <row r="49" ht="30" customHeight="1" spans="1:19">
      <c r="A49" s="2" t="s">
        <v>10</v>
      </c>
      <c r="B49" s="21"/>
      <c r="C49" s="25"/>
      <c r="D49" s="25"/>
      <c r="E49" s="49"/>
      <c r="F49" s="49"/>
      <c r="G49" s="50">
        <f>SUM(G38:G41,G43:G46,G47:G48)</f>
        <v>60930</v>
      </c>
      <c r="H49" s="50"/>
      <c r="I49" s="68"/>
      <c r="J49" s="68"/>
      <c r="K49" s="69"/>
      <c r="L49" s="69"/>
      <c r="M49" s="64"/>
      <c r="O49" s="19"/>
      <c r="P49" s="65"/>
      <c r="Q49" s="64"/>
      <c r="R49" s="64"/>
      <c r="S49" s="64"/>
    </row>
    <row r="50" ht="30" customHeight="1" spans="1:19">
      <c r="A50" s="51" t="s">
        <v>67</v>
      </c>
      <c r="B50" s="51"/>
      <c r="C50" s="51"/>
      <c r="D50" s="51"/>
      <c r="E50" s="51"/>
      <c r="F50" s="51"/>
      <c r="G50" s="51"/>
      <c r="H50" s="51"/>
      <c r="I50" s="68"/>
      <c r="J50" s="68"/>
      <c r="K50" s="69"/>
      <c r="L50" s="69"/>
      <c r="M50" s="64"/>
      <c r="O50" s="19"/>
      <c r="P50" s="65"/>
      <c r="Q50" s="64"/>
      <c r="R50" s="64"/>
      <c r="S50" s="64"/>
    </row>
    <row r="51" ht="30" customHeight="1" spans="1:19">
      <c r="A51" s="1" t="s">
        <v>90</v>
      </c>
      <c r="B51" s="1"/>
      <c r="C51" s="1"/>
      <c r="D51" s="1"/>
      <c r="E51" s="1"/>
      <c r="F51" s="1"/>
      <c r="G51" s="1"/>
      <c r="H51" s="52"/>
      <c r="I51" s="52"/>
      <c r="J51" s="52"/>
      <c r="K51" s="52"/>
      <c r="L51" s="52"/>
      <c r="M51" s="52"/>
      <c r="N51" s="52"/>
      <c r="O51" s="57"/>
      <c r="P51" s="57"/>
      <c r="Q51" s="57"/>
      <c r="R51" s="57"/>
      <c r="S51" s="57"/>
    </row>
    <row r="52" ht="30" customHeight="1" spans="1:19">
      <c r="A52" s="2" t="s">
        <v>1</v>
      </c>
      <c r="B52" s="2" t="s">
        <v>2</v>
      </c>
      <c r="C52" s="2" t="s">
        <v>13</v>
      </c>
      <c r="D52" s="2" t="s">
        <v>14</v>
      </c>
      <c r="E52" s="2" t="s">
        <v>15</v>
      </c>
      <c r="F52" s="53" t="s">
        <v>70</v>
      </c>
      <c r="G52" s="53" t="s">
        <v>71</v>
      </c>
      <c r="H52" s="19"/>
      <c r="I52" s="19"/>
      <c r="J52" s="19"/>
      <c r="K52" s="19"/>
      <c r="L52" s="19"/>
      <c r="M52" s="19"/>
      <c r="N52" s="19"/>
      <c r="O52" s="65"/>
      <c r="P52" s="65"/>
      <c r="Q52" s="65"/>
      <c r="R52" s="65"/>
      <c r="S52" s="65"/>
    </row>
    <row r="53" ht="30" customHeight="1" spans="1:19">
      <c r="A53" s="15">
        <v>1</v>
      </c>
      <c r="B53" s="24" t="s">
        <v>91</v>
      </c>
      <c r="C53" s="21" t="s">
        <v>92</v>
      </c>
      <c r="D53" s="21" t="s">
        <v>21</v>
      </c>
      <c r="E53" s="15">
        <v>1</v>
      </c>
      <c r="F53" s="42">
        <v>3602</v>
      </c>
      <c r="G53" s="54">
        <f>E53*F53</f>
        <v>3602</v>
      </c>
      <c r="H53" s="19"/>
      <c r="I53" s="19"/>
      <c r="J53" s="19"/>
      <c r="K53" s="19"/>
      <c r="L53" s="19"/>
      <c r="M53" s="19"/>
      <c r="N53" s="19"/>
      <c r="O53" s="70"/>
      <c r="P53" s="71"/>
      <c r="Q53" s="71"/>
      <c r="R53" s="70"/>
      <c r="S53" s="71"/>
    </row>
    <row r="54" ht="30" customHeight="1" spans="1:19">
      <c r="A54" s="15">
        <v>2</v>
      </c>
      <c r="B54" s="21" t="s">
        <v>93</v>
      </c>
      <c r="C54" s="15"/>
      <c r="D54" s="21" t="s">
        <v>94</v>
      </c>
      <c r="E54" s="15">
        <v>1</v>
      </c>
      <c r="F54" s="42">
        <v>540</v>
      </c>
      <c r="G54" s="54">
        <f t="shared" ref="G54:G71" si="2">E54*F54</f>
        <v>540</v>
      </c>
      <c r="H54" s="19"/>
      <c r="I54" s="19"/>
      <c r="J54" s="19"/>
      <c r="K54" s="19"/>
      <c r="L54" s="19"/>
      <c r="M54" s="19"/>
      <c r="N54" s="19"/>
      <c r="O54" s="70"/>
      <c r="P54" s="71"/>
      <c r="Q54" s="71"/>
      <c r="R54" s="70"/>
      <c r="S54" s="71"/>
    </row>
    <row r="55" ht="30" customHeight="1" spans="1:19">
      <c r="A55" s="15">
        <v>3</v>
      </c>
      <c r="B55" s="21" t="s">
        <v>95</v>
      </c>
      <c r="C55" s="15"/>
      <c r="D55" s="21" t="s">
        <v>96</v>
      </c>
      <c r="E55" s="15">
        <v>13</v>
      </c>
      <c r="F55" s="42">
        <v>144</v>
      </c>
      <c r="G55" s="54">
        <f t="shared" si="2"/>
        <v>1872</v>
      </c>
      <c r="H55" s="19"/>
      <c r="I55" s="19"/>
      <c r="J55" s="19"/>
      <c r="K55" s="19"/>
      <c r="L55" s="19"/>
      <c r="M55" s="19"/>
      <c r="N55" s="19"/>
      <c r="O55" s="70"/>
      <c r="P55" s="71"/>
      <c r="Q55" s="71"/>
      <c r="R55" s="70"/>
      <c r="S55" s="71"/>
    </row>
    <row r="56" ht="30" customHeight="1" spans="1:19">
      <c r="A56" s="15">
        <v>4</v>
      </c>
      <c r="B56" s="21" t="s">
        <v>97</v>
      </c>
      <c r="C56" s="15"/>
      <c r="D56" s="21" t="s">
        <v>98</v>
      </c>
      <c r="E56" s="15">
        <v>13</v>
      </c>
      <c r="F56" s="42">
        <v>144</v>
      </c>
      <c r="G56" s="54">
        <f t="shared" si="2"/>
        <v>1872</v>
      </c>
      <c r="H56" s="19"/>
      <c r="I56" s="19"/>
      <c r="J56" s="19"/>
      <c r="K56" s="19"/>
      <c r="L56" s="19"/>
      <c r="M56" s="19"/>
      <c r="N56" s="19"/>
      <c r="O56" s="70"/>
      <c r="P56" s="71"/>
      <c r="Q56" s="71"/>
      <c r="R56" s="70"/>
      <c r="S56" s="71"/>
    </row>
    <row r="57" ht="30" customHeight="1" spans="1:19">
      <c r="A57" s="15">
        <v>5</v>
      </c>
      <c r="B57" s="24" t="s">
        <v>99</v>
      </c>
      <c r="C57" s="15"/>
      <c r="D57" s="21" t="s">
        <v>96</v>
      </c>
      <c r="E57" s="15">
        <v>26</v>
      </c>
      <c r="F57" s="42">
        <v>16.2</v>
      </c>
      <c r="G57" s="54">
        <f t="shared" si="2"/>
        <v>421.2</v>
      </c>
      <c r="H57" s="19"/>
      <c r="I57" s="19"/>
      <c r="J57" s="19"/>
      <c r="K57" s="19"/>
      <c r="L57" s="19"/>
      <c r="M57" s="19"/>
      <c r="N57" s="19"/>
      <c r="O57" s="70"/>
      <c r="P57" s="71"/>
      <c r="Q57" s="71"/>
      <c r="R57" s="70"/>
      <c r="S57" s="71"/>
    </row>
    <row r="58" ht="30" customHeight="1" spans="1:19">
      <c r="A58" s="15">
        <v>6</v>
      </c>
      <c r="B58" s="21" t="s">
        <v>100</v>
      </c>
      <c r="C58" s="15"/>
      <c r="D58" s="21" t="s">
        <v>96</v>
      </c>
      <c r="E58" s="15">
        <v>26</v>
      </c>
      <c r="F58" s="42">
        <v>1.8</v>
      </c>
      <c r="G58" s="54">
        <f t="shared" si="2"/>
        <v>46.8</v>
      </c>
      <c r="H58" s="19"/>
      <c r="I58" s="19"/>
      <c r="J58" s="19"/>
      <c r="K58" s="19"/>
      <c r="L58" s="19"/>
      <c r="M58" s="19"/>
      <c r="N58" s="19"/>
      <c r="O58" s="70"/>
      <c r="P58" s="71"/>
      <c r="Q58" s="71"/>
      <c r="R58" s="70"/>
      <c r="S58" s="71"/>
    </row>
    <row r="59" ht="30" customHeight="1" spans="1:19">
      <c r="A59" s="15">
        <v>7</v>
      </c>
      <c r="B59" s="24" t="s">
        <v>101</v>
      </c>
      <c r="C59" s="15">
        <v>32</v>
      </c>
      <c r="D59" s="21" t="s">
        <v>96</v>
      </c>
      <c r="E59" s="15">
        <v>26</v>
      </c>
      <c r="F59" s="42">
        <v>21.6</v>
      </c>
      <c r="G59" s="54">
        <f t="shared" si="2"/>
        <v>561.6</v>
      </c>
      <c r="H59" s="19"/>
      <c r="I59" s="19"/>
      <c r="J59" s="19"/>
      <c r="K59" s="19"/>
      <c r="L59" s="19"/>
      <c r="M59" s="19"/>
      <c r="N59" s="19"/>
      <c r="O59" s="70"/>
      <c r="P59" s="71"/>
      <c r="Q59" s="71"/>
      <c r="R59" s="70"/>
      <c r="S59" s="71"/>
    </row>
    <row r="60" ht="30" customHeight="1" spans="1:19">
      <c r="A60" s="15">
        <v>8</v>
      </c>
      <c r="B60" s="21" t="s">
        <v>102</v>
      </c>
      <c r="C60" s="15">
        <v>32</v>
      </c>
      <c r="D60" s="21" t="s">
        <v>24</v>
      </c>
      <c r="E60" s="15">
        <v>156</v>
      </c>
      <c r="F60" s="42">
        <v>10.8</v>
      </c>
      <c r="G60" s="54">
        <f t="shared" si="2"/>
        <v>1684.8</v>
      </c>
      <c r="H60" s="19"/>
      <c r="I60" s="19"/>
      <c r="J60" s="19"/>
      <c r="K60" s="19"/>
      <c r="L60" s="19"/>
      <c r="M60" s="19"/>
      <c r="N60" s="19"/>
      <c r="O60" s="70"/>
      <c r="P60" s="71"/>
      <c r="Q60" s="71"/>
      <c r="R60" s="70"/>
      <c r="S60" s="71"/>
    </row>
    <row r="61" ht="30" customHeight="1" spans="1:19">
      <c r="A61" s="15">
        <v>9</v>
      </c>
      <c r="B61" s="21" t="s">
        <v>103</v>
      </c>
      <c r="C61" s="21" t="s">
        <v>104</v>
      </c>
      <c r="D61" s="21" t="s">
        <v>24</v>
      </c>
      <c r="E61" s="15">
        <v>156</v>
      </c>
      <c r="F61" s="42">
        <v>3.6</v>
      </c>
      <c r="G61" s="54">
        <f t="shared" si="2"/>
        <v>561.6</v>
      </c>
      <c r="H61" s="19"/>
      <c r="I61" s="19"/>
      <c r="J61" s="19"/>
      <c r="K61" s="19"/>
      <c r="L61" s="19"/>
      <c r="M61" s="19"/>
      <c r="N61" s="19"/>
      <c r="O61" s="70"/>
      <c r="P61" s="71"/>
      <c r="Q61" s="71"/>
      <c r="R61" s="70"/>
      <c r="S61" s="71"/>
    </row>
    <row r="62" ht="30" customHeight="1" spans="1:19">
      <c r="A62" s="15">
        <v>10</v>
      </c>
      <c r="B62" s="21" t="s">
        <v>105</v>
      </c>
      <c r="C62" s="21" t="s">
        <v>106</v>
      </c>
      <c r="D62" s="21" t="s">
        <v>107</v>
      </c>
      <c r="E62" s="15">
        <v>576</v>
      </c>
      <c r="F62" s="42">
        <v>34</v>
      </c>
      <c r="G62" s="54">
        <f t="shared" si="2"/>
        <v>19584</v>
      </c>
      <c r="H62" s="19"/>
      <c r="I62" s="19"/>
      <c r="J62" s="19"/>
      <c r="K62" s="19"/>
      <c r="L62" s="19"/>
      <c r="M62" s="19"/>
      <c r="N62" s="19"/>
      <c r="O62" s="70"/>
      <c r="P62" s="71"/>
      <c r="Q62" s="71"/>
      <c r="R62" s="70"/>
      <c r="S62" s="71"/>
    </row>
    <row r="63" ht="30" customHeight="1" spans="1:19">
      <c r="A63" s="15">
        <v>11</v>
      </c>
      <c r="B63" s="21" t="s">
        <v>108</v>
      </c>
      <c r="C63" s="15"/>
      <c r="D63" s="21" t="s">
        <v>96</v>
      </c>
      <c r="E63" s="21" t="s">
        <v>109</v>
      </c>
      <c r="F63" s="42">
        <v>12.6</v>
      </c>
      <c r="G63" s="54">
        <f t="shared" si="2"/>
        <v>1638</v>
      </c>
      <c r="H63" s="19"/>
      <c r="I63" s="19"/>
      <c r="J63" s="19"/>
      <c r="K63" s="19"/>
      <c r="L63" s="19"/>
      <c r="M63" s="19"/>
      <c r="N63" s="19"/>
      <c r="O63" s="70"/>
      <c r="P63" s="71"/>
      <c r="Q63" s="71"/>
      <c r="R63" s="70"/>
      <c r="S63" s="71"/>
    </row>
    <row r="64" ht="30" customHeight="1" spans="1:19">
      <c r="A64" s="15">
        <v>12</v>
      </c>
      <c r="B64" s="21" t="s">
        <v>110</v>
      </c>
      <c r="C64" s="21" t="s">
        <v>111</v>
      </c>
      <c r="D64" s="21" t="s">
        <v>107</v>
      </c>
      <c r="E64" s="21" t="s">
        <v>112</v>
      </c>
      <c r="F64" s="42">
        <v>1.08</v>
      </c>
      <c r="G64" s="54">
        <f t="shared" si="2"/>
        <v>622.08</v>
      </c>
      <c r="H64" s="19"/>
      <c r="I64" s="19"/>
      <c r="J64" s="19"/>
      <c r="K64" s="19"/>
      <c r="L64" s="19"/>
      <c r="M64" s="19"/>
      <c r="N64" s="19"/>
      <c r="O64" s="70"/>
      <c r="P64" s="71"/>
      <c r="Q64" s="71"/>
      <c r="R64" s="70"/>
      <c r="S64" s="71"/>
    </row>
    <row r="65" ht="30" customHeight="1" spans="1:19">
      <c r="A65" s="15">
        <v>13</v>
      </c>
      <c r="B65" s="24" t="s">
        <v>113</v>
      </c>
      <c r="C65" s="21" t="s">
        <v>114</v>
      </c>
      <c r="D65" s="21" t="s">
        <v>96</v>
      </c>
      <c r="E65" s="15">
        <v>192</v>
      </c>
      <c r="F65" s="42">
        <v>3.06</v>
      </c>
      <c r="G65" s="54">
        <f t="shared" si="2"/>
        <v>587.52</v>
      </c>
      <c r="H65" s="19"/>
      <c r="I65" s="19"/>
      <c r="J65" s="19"/>
      <c r="K65" s="19"/>
      <c r="L65" s="19"/>
      <c r="M65" s="19"/>
      <c r="N65" s="19"/>
      <c r="O65" s="70"/>
      <c r="P65" s="71"/>
      <c r="Q65" s="71"/>
      <c r="R65" s="70"/>
      <c r="S65" s="71"/>
    </row>
    <row r="66" ht="30" customHeight="1" spans="1:19">
      <c r="A66" s="15">
        <v>14</v>
      </c>
      <c r="B66" s="21" t="s">
        <v>115</v>
      </c>
      <c r="C66" s="15"/>
      <c r="D66" s="21" t="s">
        <v>96</v>
      </c>
      <c r="E66" s="21" t="s">
        <v>116</v>
      </c>
      <c r="F66" s="42">
        <v>1.26</v>
      </c>
      <c r="G66" s="54">
        <f t="shared" si="2"/>
        <v>1451.52</v>
      </c>
      <c r="H66" s="19"/>
      <c r="I66" s="19"/>
      <c r="J66" s="19"/>
      <c r="K66" s="19"/>
      <c r="L66" s="19"/>
      <c r="M66" s="19"/>
      <c r="N66" s="19"/>
      <c r="O66" s="70"/>
      <c r="P66" s="71"/>
      <c r="Q66" s="71"/>
      <c r="R66" s="70"/>
      <c r="S66" s="71"/>
    </row>
    <row r="67" ht="30" customHeight="1" spans="1:19">
      <c r="A67" s="15">
        <v>16</v>
      </c>
      <c r="B67" s="24" t="s">
        <v>117</v>
      </c>
      <c r="C67" s="15"/>
      <c r="D67" s="21" t="s">
        <v>118</v>
      </c>
      <c r="E67" s="15">
        <v>2</v>
      </c>
      <c r="F67" s="42">
        <v>900</v>
      </c>
      <c r="G67" s="54">
        <f t="shared" si="2"/>
        <v>1800</v>
      </c>
      <c r="H67" s="19"/>
      <c r="I67" s="19"/>
      <c r="J67" s="19"/>
      <c r="K67" s="19"/>
      <c r="L67" s="19"/>
      <c r="M67" s="19"/>
      <c r="N67" s="19"/>
      <c r="O67" s="70"/>
      <c r="P67" s="71"/>
      <c r="Q67" s="71"/>
      <c r="R67" s="70"/>
      <c r="S67" s="71"/>
    </row>
    <row r="68" ht="30" customHeight="1" spans="1:19">
      <c r="A68" s="15">
        <v>17</v>
      </c>
      <c r="B68" s="24" t="s">
        <v>119</v>
      </c>
      <c r="C68" s="15"/>
      <c r="D68" s="21" t="s">
        <v>118</v>
      </c>
      <c r="E68" s="21" t="s">
        <v>4</v>
      </c>
      <c r="F68" s="42">
        <v>828</v>
      </c>
      <c r="G68" s="54">
        <f t="shared" si="2"/>
        <v>828</v>
      </c>
      <c r="H68" s="19"/>
      <c r="I68" s="19"/>
      <c r="J68" s="19"/>
      <c r="K68" s="19"/>
      <c r="L68" s="19"/>
      <c r="M68" s="19"/>
      <c r="N68" s="19"/>
      <c r="O68" s="70"/>
      <c r="P68" s="71"/>
      <c r="Q68" s="71"/>
      <c r="R68" s="70"/>
      <c r="S68" s="71"/>
    </row>
    <row r="69" ht="30" customHeight="1" spans="1:19">
      <c r="A69" s="15">
        <v>18</v>
      </c>
      <c r="B69" s="24" t="s">
        <v>120</v>
      </c>
      <c r="C69" s="21" t="s">
        <v>121</v>
      </c>
      <c r="D69" s="21" t="s">
        <v>122</v>
      </c>
      <c r="E69" s="15">
        <v>2528.4</v>
      </c>
      <c r="F69" s="42">
        <v>12.7</v>
      </c>
      <c r="G69" s="54">
        <f t="shared" si="2"/>
        <v>32110.68</v>
      </c>
      <c r="H69" s="19"/>
      <c r="I69" s="19"/>
      <c r="J69" s="19"/>
      <c r="K69" s="19"/>
      <c r="L69" s="19"/>
      <c r="M69" s="19"/>
      <c r="N69" s="19"/>
      <c r="O69" s="70"/>
      <c r="P69" s="71"/>
      <c r="Q69" s="71"/>
      <c r="R69" s="70"/>
      <c r="S69" s="71"/>
    </row>
    <row r="70" ht="30" customHeight="1" spans="1:19">
      <c r="A70" s="15">
        <v>19</v>
      </c>
      <c r="B70" s="21" t="s">
        <v>123</v>
      </c>
      <c r="C70" s="21" t="s">
        <v>124</v>
      </c>
      <c r="D70" s="21" t="s">
        <v>125</v>
      </c>
      <c r="E70" s="15">
        <v>8</v>
      </c>
      <c r="F70" s="42">
        <v>324</v>
      </c>
      <c r="G70" s="54">
        <f t="shared" si="2"/>
        <v>2592</v>
      </c>
      <c r="H70" s="19"/>
      <c r="I70" s="19"/>
      <c r="J70" s="19"/>
      <c r="K70" s="19"/>
      <c r="L70" s="19"/>
      <c r="M70" s="19"/>
      <c r="N70" s="19"/>
      <c r="O70" s="70"/>
      <c r="P70" s="71"/>
      <c r="Q70" s="71"/>
      <c r="R70" s="70"/>
      <c r="S70" s="71"/>
    </row>
    <row r="71" ht="30" customHeight="1" spans="1:19">
      <c r="A71" s="15">
        <v>20</v>
      </c>
      <c r="B71" s="21" t="s">
        <v>126</v>
      </c>
      <c r="C71" s="21" t="s">
        <v>127</v>
      </c>
      <c r="D71" s="21" t="s">
        <v>125</v>
      </c>
      <c r="E71" s="15">
        <v>94</v>
      </c>
      <c r="F71" s="72">
        <v>98</v>
      </c>
      <c r="G71" s="54">
        <f t="shared" si="2"/>
        <v>9212</v>
      </c>
      <c r="H71" s="19"/>
      <c r="I71" s="19"/>
      <c r="J71" s="19"/>
      <c r="K71" s="19"/>
      <c r="L71" s="19"/>
      <c r="M71" s="19"/>
      <c r="N71" s="19"/>
      <c r="O71" s="70"/>
      <c r="P71" s="71"/>
      <c r="Q71" s="71"/>
      <c r="R71" s="78"/>
      <c r="S71" s="71"/>
    </row>
    <row r="72" ht="30" customHeight="1" spans="1:7">
      <c r="A72" s="73" t="s">
        <v>10</v>
      </c>
      <c r="B72" s="73"/>
      <c r="C72" s="73"/>
      <c r="D72" s="73"/>
      <c r="E72" s="74"/>
      <c r="F72" s="75"/>
      <c r="G72" s="76">
        <f>SUM(G53:G71)</f>
        <v>81587.8</v>
      </c>
    </row>
    <row r="73" ht="30" customHeight="1" spans="1:7">
      <c r="A73" s="77" t="s">
        <v>67</v>
      </c>
      <c r="B73" s="77"/>
      <c r="C73" s="77"/>
      <c r="D73" s="77"/>
      <c r="E73" s="77"/>
      <c r="F73" s="77"/>
      <c r="G73" s="77"/>
    </row>
  </sheetData>
  <mergeCells count="94">
    <mergeCell ref="A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A8:G8"/>
    <mergeCell ref="P9:R9"/>
    <mergeCell ref="P10:R10"/>
    <mergeCell ref="P11:R11"/>
    <mergeCell ref="P12:R12"/>
    <mergeCell ref="P13:R13"/>
    <mergeCell ref="P14:R14"/>
    <mergeCell ref="P15:R15"/>
    <mergeCell ref="P16:R16"/>
    <mergeCell ref="P17:R17"/>
    <mergeCell ref="P18:R18"/>
    <mergeCell ref="P19:R19"/>
    <mergeCell ref="P20:R20"/>
    <mergeCell ref="P21:R21"/>
    <mergeCell ref="P22:R22"/>
    <mergeCell ref="P23:R23"/>
    <mergeCell ref="P24:R24"/>
    <mergeCell ref="P25:R25"/>
    <mergeCell ref="P26:R26"/>
    <mergeCell ref="P27:R27"/>
    <mergeCell ref="P28:R28"/>
    <mergeCell ref="P29:R29"/>
    <mergeCell ref="P30:R30"/>
    <mergeCell ref="P31:R31"/>
    <mergeCell ref="P32:R32"/>
    <mergeCell ref="P33:R33"/>
    <mergeCell ref="A35:G35"/>
    <mergeCell ref="A36:H36"/>
    <mergeCell ref="B37:C37"/>
    <mergeCell ref="B38:C38"/>
    <mergeCell ref="B39:C39"/>
    <mergeCell ref="B40:C40"/>
    <mergeCell ref="B41:C41"/>
    <mergeCell ref="B42:H42"/>
    <mergeCell ref="B43:C43"/>
    <mergeCell ref="B44:C44"/>
    <mergeCell ref="B45:C45"/>
    <mergeCell ref="B46:C46"/>
    <mergeCell ref="A50:H50"/>
    <mergeCell ref="A51:G51"/>
    <mergeCell ref="O51:S51"/>
    <mergeCell ref="O52:Q52"/>
    <mergeCell ref="R52:S52"/>
    <mergeCell ref="O53:Q53"/>
    <mergeCell ref="R53:S53"/>
    <mergeCell ref="O54:Q54"/>
    <mergeCell ref="R54:S54"/>
    <mergeCell ref="O55:Q55"/>
    <mergeCell ref="R55:S55"/>
    <mergeCell ref="O56:Q56"/>
    <mergeCell ref="R56:S56"/>
    <mergeCell ref="O57:Q57"/>
    <mergeCell ref="R57:S57"/>
    <mergeCell ref="O58:Q58"/>
    <mergeCell ref="R58:S58"/>
    <mergeCell ref="O59:Q59"/>
    <mergeCell ref="R59:S59"/>
    <mergeCell ref="O60:Q60"/>
    <mergeCell ref="R60:S60"/>
    <mergeCell ref="O61:Q61"/>
    <mergeCell ref="R61:S61"/>
    <mergeCell ref="O62:Q62"/>
    <mergeCell ref="R62:S62"/>
    <mergeCell ref="O63:Q63"/>
    <mergeCell ref="R63:S63"/>
    <mergeCell ref="O64:Q64"/>
    <mergeCell ref="R64:S64"/>
    <mergeCell ref="O65:Q65"/>
    <mergeCell ref="R65:S65"/>
    <mergeCell ref="O66:Q66"/>
    <mergeCell ref="R66:S66"/>
    <mergeCell ref="O67:Q67"/>
    <mergeCell ref="R67:S67"/>
    <mergeCell ref="O68:Q68"/>
    <mergeCell ref="R68:S68"/>
    <mergeCell ref="O69:Q69"/>
    <mergeCell ref="R69:S69"/>
    <mergeCell ref="O70:Q70"/>
    <mergeCell ref="R70:S70"/>
    <mergeCell ref="O71:Q71"/>
    <mergeCell ref="R71:S71"/>
    <mergeCell ref="A73:G73"/>
    <mergeCell ref="B47:B48"/>
  </mergeCells>
  <pageMargins left="0.7" right="0.7" top="0.75" bottom="0.75" header="0.3" footer="0.3"/>
  <pageSetup paperSize="9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C21" sqref="C21"/>
    </sheetView>
  </sheetViews>
  <sheetFormatPr defaultColWidth="9" defaultRowHeight="14.25" outlineLevelRow="4" outlineLevelCol="2"/>
  <cols>
    <col min="1" max="1" width="10.125" customWidth="1"/>
    <col min="2" max="2" width="20.875" customWidth="1"/>
    <col min="3" max="3" width="28.5" customWidth="1"/>
  </cols>
  <sheetData>
    <row r="1" ht="30" customHeight="1" spans="1:3">
      <c r="A1" s="1" t="s">
        <v>128</v>
      </c>
      <c r="B1" s="1"/>
      <c r="C1" s="1"/>
    </row>
    <row r="2" ht="30" customHeight="1" spans="1:3">
      <c r="A2" s="2" t="s">
        <v>1</v>
      </c>
      <c r="B2" s="2" t="s">
        <v>2</v>
      </c>
      <c r="C2" s="2" t="s">
        <v>129</v>
      </c>
    </row>
    <row r="3" ht="30" customHeight="1" spans="1:3">
      <c r="A3" s="3" t="s">
        <v>4</v>
      </c>
      <c r="B3" s="3" t="s">
        <v>130</v>
      </c>
      <c r="C3" s="3" t="s">
        <v>131</v>
      </c>
    </row>
    <row r="4" ht="30" customHeight="1" spans="1:3">
      <c r="A4" s="3" t="s">
        <v>6</v>
      </c>
      <c r="B4" s="3" t="s">
        <v>132</v>
      </c>
      <c r="C4" s="3" t="s">
        <v>133</v>
      </c>
    </row>
    <row r="5" ht="30" customHeight="1" spans="1:3">
      <c r="A5" s="3" t="s">
        <v>10</v>
      </c>
      <c r="B5" s="3"/>
      <c r="C5" s="4" t="s">
        <v>134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pdfFactory Pro www.fineprint.cn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48x48玻璃温室图纸-连城-水肥一体化11.14(1) Model (1)</dc:title>
  <dc:creator>fzh</dc:creator>
  <cp:lastModifiedBy>Administrator</cp:lastModifiedBy>
  <dcterms:created xsi:type="dcterms:W3CDTF">2023-11-20T18:03:00Z</dcterms:created>
  <dcterms:modified xsi:type="dcterms:W3CDTF">2024-01-12T03:08:13Z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2023-11-21T00:47:16Z</vt:filetime>
  </property>
  <property fmtid="{D5CDD505-2E9C-101B-9397-08002B2CF9AE}" pid="4" name="ICV">
    <vt:lpwstr>92A3F335ED194CDAA29C89A2531A02F8_13</vt:lpwstr>
  </property>
  <property fmtid="{D5CDD505-2E9C-101B-9397-08002B2CF9AE}" pid="5" name="KSOProductBuildVer">
    <vt:lpwstr>2052-11.1.0.14309</vt:lpwstr>
  </property>
</Properties>
</file>